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ziekanat_bio_tech\HARMONOGRAMY LISTY PLANY\21_22\"/>
    </mc:Choice>
  </mc:AlternateContent>
  <bookViews>
    <workbookView xWindow="0" yWindow="0" windowWidth="28800" windowHeight="12300"/>
  </bookViews>
  <sheets>
    <sheet name="AM4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2" l="1"/>
  <c r="H9" i="12"/>
  <c r="F9" i="12" s="1"/>
  <c r="G9" i="12"/>
  <c r="G31" i="12" l="1"/>
  <c r="H31" i="12"/>
  <c r="I31" i="12"/>
  <c r="J31" i="12"/>
  <c r="K31" i="12"/>
  <c r="L31" i="12"/>
  <c r="M31" i="12"/>
  <c r="N31" i="12"/>
  <c r="O31" i="12"/>
  <c r="H24" i="12"/>
  <c r="I24" i="12"/>
  <c r="H25" i="12"/>
  <c r="I25" i="12"/>
  <c r="H26" i="12"/>
  <c r="F26" i="12" s="1"/>
  <c r="I26" i="12"/>
  <c r="H27" i="12"/>
  <c r="I27" i="12"/>
  <c r="H28" i="12"/>
  <c r="I28" i="12"/>
  <c r="G25" i="12"/>
  <c r="G26" i="12"/>
  <c r="G27" i="12"/>
  <c r="G28" i="12"/>
  <c r="G2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G16" i="12"/>
  <c r="G17" i="12"/>
  <c r="G18" i="12"/>
  <c r="G19" i="12"/>
  <c r="G20" i="12"/>
  <c r="G21" i="12"/>
  <c r="G15" i="12"/>
  <c r="H7" i="12"/>
  <c r="I7" i="12"/>
  <c r="H8" i="12"/>
  <c r="I8" i="12"/>
  <c r="H10" i="12"/>
  <c r="I10" i="12"/>
  <c r="H11" i="12"/>
  <c r="I11" i="12"/>
  <c r="G8" i="12"/>
  <c r="G10" i="12"/>
  <c r="F10" i="12" s="1"/>
  <c r="G11" i="12"/>
  <c r="G7" i="12"/>
  <c r="H12" i="12"/>
  <c r="I12" i="12"/>
  <c r="G12" i="12"/>
  <c r="F12" i="12" s="1"/>
  <c r="N29" i="12"/>
  <c r="K29" i="12"/>
  <c r="L29" i="12"/>
  <c r="F7" i="12" l="1"/>
  <c r="F20" i="12"/>
  <c r="F11" i="12"/>
  <c r="F24" i="12"/>
  <c r="H29" i="12"/>
  <c r="F19" i="12"/>
  <c r="F15" i="12"/>
  <c r="F28" i="12"/>
  <c r="F21" i="12"/>
  <c r="F17" i="12"/>
  <c r="F18" i="12"/>
  <c r="F16" i="12"/>
  <c r="I29" i="12"/>
  <c r="F25" i="12"/>
  <c r="F27" i="12"/>
  <c r="O29" i="12"/>
  <c r="G29" i="12"/>
  <c r="J29" i="12"/>
  <c r="F31" i="12"/>
  <c r="F29" i="12" l="1"/>
  <c r="F8" i="12"/>
  <c r="F22" i="12" s="1"/>
  <c r="C31" i="12"/>
  <c r="M29" i="12"/>
  <c r="C29" i="12"/>
  <c r="O22" i="12"/>
  <c r="N22" i="12"/>
  <c r="N32" i="12" s="1"/>
  <c r="M22" i="12"/>
  <c r="L22" i="12"/>
  <c r="K22" i="12"/>
  <c r="K32" i="12" s="1"/>
  <c r="J22" i="12"/>
  <c r="I22" i="12"/>
  <c r="G22" i="12"/>
  <c r="C22" i="12"/>
  <c r="C32" i="12" l="1"/>
  <c r="F32" i="12"/>
  <c r="H22" i="12"/>
  <c r="H32" i="12" s="1"/>
  <c r="L32" i="12"/>
  <c r="G32" i="12"/>
  <c r="M32" i="12"/>
  <c r="O32" i="12"/>
  <c r="I32" i="12"/>
  <c r="J32" i="12"/>
</calcChain>
</file>

<file path=xl/sharedStrings.xml><?xml version="1.0" encoding="utf-8"?>
<sst xmlns="http://schemas.openxmlformats.org/spreadsheetml/2006/main" count="116" uniqueCount="77">
  <si>
    <t>SEMESTR</t>
  </si>
  <si>
    <t>W</t>
  </si>
  <si>
    <t>S</t>
  </si>
  <si>
    <t>ĆW</t>
  </si>
  <si>
    <t>II</t>
  </si>
  <si>
    <t>I</t>
  </si>
  <si>
    <t>NAZWA JEDNOSTKI</t>
  </si>
  <si>
    <t>KIEROWNIK JEDNOSTKI</t>
  </si>
  <si>
    <t>LICZBA GODZIN</t>
  </si>
  <si>
    <t>RAZEM GODZIN</t>
  </si>
  <si>
    <t xml:space="preserve">SUMA GODZIN </t>
  </si>
  <si>
    <t>LICZEBNOŚĆ GRUPY</t>
  </si>
  <si>
    <t>FORMA ZALICZENIA</t>
  </si>
  <si>
    <t>ECTS</t>
  </si>
  <si>
    <t>SEMESTR I ZIMOWY</t>
  </si>
  <si>
    <t>SEMESTR II
LETNI</t>
  </si>
  <si>
    <t>PRZEDMIOTY OBLIGATORYJNE</t>
  </si>
  <si>
    <t>egz.</t>
  </si>
  <si>
    <t>zao</t>
  </si>
  <si>
    <t>zal.</t>
  </si>
  <si>
    <t>PRZEDMIOTY OBIERALNE</t>
  </si>
  <si>
    <t>PRZEDMIOT/
MODUŁ</t>
  </si>
  <si>
    <t>RAZEM:</t>
  </si>
  <si>
    <t xml:space="preserve">RAZEM: </t>
  </si>
  <si>
    <t xml:space="preserve">WFBMiML </t>
  </si>
  <si>
    <t>SUMA</t>
  </si>
  <si>
    <t>Hematologia laboratoryjna</t>
  </si>
  <si>
    <t xml:space="preserve">Farmakologia </t>
  </si>
  <si>
    <t>Propedeutyka diagnostyki klinicznej</t>
  </si>
  <si>
    <t>Praktyczna nauka zawodu - biochemia i chemia kliniczna</t>
  </si>
  <si>
    <t>Praktyczna nauka zawodu - analityka ogólna</t>
  </si>
  <si>
    <t>Praktyczna nauka zawodu - mikrobiologia</t>
  </si>
  <si>
    <t xml:space="preserve">Ćwiczenia specjalistyczne i metodologia badań </t>
  </si>
  <si>
    <t>Zakład Biochemii Klinicznej i Molekularnej</t>
  </si>
  <si>
    <t>Klinika Hematologii i Transplantologii</t>
  </si>
  <si>
    <t>Klinika Onkologii i Chemioterapii</t>
  </si>
  <si>
    <t>Prof. dr hab. n. med. Tomasz Byrski</t>
  </si>
  <si>
    <t>Katedra Farmakologii</t>
  </si>
  <si>
    <t>Samodzielna Pracownia Medycyny Translacyjnej</t>
  </si>
  <si>
    <t>dr hab. n. med. Ewa Wunsch</t>
  </si>
  <si>
    <t>Prof..dr hab. n. med. Leszek Sagan</t>
  </si>
  <si>
    <t>Zakład Historii Medycyny i Etyki Lekarskiej</t>
  </si>
  <si>
    <t>dr hab. n. med.Aleksandra Kładna</t>
  </si>
  <si>
    <t>Samodzielna Pracownia Diagnostyki Immunologicznej</t>
  </si>
  <si>
    <t>dr. n. med. Iwona Wojciechowska - Koszko</t>
  </si>
  <si>
    <t>Zakład Medycyny Laboratoryjnej</t>
  </si>
  <si>
    <t>Prof. dr hab. n. med. Barbara Dołęgowska</t>
  </si>
  <si>
    <t>Pracownie magisterskie</t>
  </si>
  <si>
    <t>Promotorzy</t>
  </si>
  <si>
    <t>Zakład Zdrowia Publicznego</t>
  </si>
  <si>
    <t>Klinika Neurochirurgii i Neurochirurgii Dziecięcej</t>
  </si>
  <si>
    <t xml:space="preserve">Zakład Analityki Medycznej </t>
  </si>
  <si>
    <t>Kierownicy Laboratoriów</t>
  </si>
  <si>
    <t>Laboratoria
 (4 tyg. x 40h) 
•serologia 1 tydz.
•hematologia - 2 tyg.
•mikrobiologia 1 tydz.</t>
  </si>
  <si>
    <t>Samodzielna Pracownia Mikrobiologii Lekarskiej</t>
  </si>
  <si>
    <t>dr. n. med. Joanna Jursa-Kulesza</t>
  </si>
  <si>
    <r>
      <t>Prof. dr hab. n. med. Beata Karakiewicz</t>
    </r>
    <r>
      <rPr>
        <sz val="11"/>
        <color indexed="20"/>
        <rFont val="Calibri"/>
        <family val="2"/>
        <charset val="238"/>
        <scheme val="minor"/>
      </rPr>
      <t xml:space="preserve">  </t>
    </r>
  </si>
  <si>
    <r>
      <t>Prof. dr hab. n. med. Andrzej Ciechanowicz</t>
    </r>
    <r>
      <rPr>
        <sz val="11"/>
        <color indexed="8"/>
        <rFont val="Calibri"/>
        <family val="2"/>
        <charset val="238"/>
        <scheme val="minor"/>
      </rPr>
      <t xml:space="preserve">    </t>
    </r>
  </si>
  <si>
    <r>
      <t>Prof. dr hab. n. med. Barbara Zdziarska</t>
    </r>
    <r>
      <rPr>
        <sz val="11"/>
        <color indexed="8"/>
        <rFont val="Calibri"/>
        <family val="2"/>
        <charset val="238"/>
        <scheme val="minor"/>
      </rPr>
      <t xml:space="preserve">    </t>
    </r>
  </si>
  <si>
    <r>
      <t>Prof. dr hab. n. med. Marek Droździk</t>
    </r>
    <r>
      <rPr>
        <sz val="11"/>
        <color indexed="8"/>
        <rFont val="Calibri"/>
        <family val="2"/>
        <charset val="238"/>
        <scheme val="minor"/>
      </rPr>
      <t xml:space="preserve">     </t>
    </r>
  </si>
  <si>
    <t>15-18</t>
  </si>
  <si>
    <t xml:space="preserve"> dr hab. n. med. Aldona Siennicka</t>
  </si>
  <si>
    <t>ANALITYKA MEDYCZNA</t>
  </si>
  <si>
    <t>ROK IV</t>
  </si>
  <si>
    <t>ROK AKADEMICKI: 2021-2022</t>
  </si>
  <si>
    <t>Biochemia kliniczna</t>
  </si>
  <si>
    <t xml:space="preserve">Onkologia kliniczna </t>
  </si>
  <si>
    <t xml:space="preserve">Immunopatologia z immunodiagnostyką </t>
  </si>
  <si>
    <t>Oddział Kliniczny Onkologii, chemioterapii i Immunoterapii Nowotworów PUM</t>
  </si>
  <si>
    <t>Dr n. med. Rafał Becht</t>
  </si>
  <si>
    <t xml:space="preserve">Propedeutyka medycyny </t>
  </si>
  <si>
    <t xml:space="preserve">Prawo autorskie i własność intelektualna  </t>
  </si>
  <si>
    <t xml:space="preserve">Materiały stosowane w transplantologii  </t>
  </si>
  <si>
    <t xml:space="preserve">Diagnostyka serologiczna  </t>
  </si>
  <si>
    <t xml:space="preserve">Metody analityczne w diagnostyce laboratoryjnej dla analityków medycznych  </t>
  </si>
  <si>
    <t xml:space="preserve">Wirusologia współczesne zagrożenia  </t>
  </si>
  <si>
    <t>Praktyki zawodowe (obligatoryjnie)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</si>
</sst>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20"/>
      <color theme="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color indexed="2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rgb="FFC00000"/>
      <name val="Arial"/>
      <family val="2"/>
      <charset val="238"/>
    </font>
    <font>
      <sz val="12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4" fillId="2" borderId="45" xfId="0" applyFont="1" applyFill="1" applyBorder="1" applyAlignment="1"/>
    <xf numFmtId="0" fontId="3" fillId="2" borderId="45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wrapText="1"/>
    </xf>
    <xf numFmtId="0" fontId="4" fillId="2" borderId="45" xfId="0" applyFont="1" applyFill="1" applyBorder="1" applyAlignment="1">
      <alignment vertical="center"/>
    </xf>
    <xf numFmtId="0" fontId="6" fillId="15" borderId="32" xfId="0" applyFont="1" applyFill="1" applyBorder="1" applyAlignment="1">
      <alignment horizontal="center" vertical="center" wrapText="1"/>
    </xf>
    <xf numFmtId="0" fontId="7" fillId="15" borderId="50" xfId="0" applyFont="1" applyFill="1" applyBorder="1" applyAlignment="1">
      <alignment horizontal="center" vertical="center" wrapText="1"/>
    </xf>
    <xf numFmtId="0" fontId="7" fillId="15" borderId="51" xfId="0" applyFont="1" applyFill="1" applyBorder="1" applyAlignment="1">
      <alignment horizontal="center" vertical="center" wrapText="1"/>
    </xf>
    <xf numFmtId="0" fontId="7" fillId="15" borderId="7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5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1" fillId="0" borderId="0" xfId="0" applyFont="1"/>
    <xf numFmtId="0" fontId="13" fillId="11" borderId="5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14" fillId="11" borderId="45" xfId="0" applyFont="1" applyFill="1" applyBorder="1" applyAlignment="1">
      <alignment horizontal="center" vertical="center" wrapText="1"/>
    </xf>
    <xf numFmtId="0" fontId="13" fillId="11" borderId="45" xfId="0" applyFont="1" applyFill="1" applyBorder="1" applyAlignment="1">
      <alignment horizontal="center" vertical="center" wrapText="1"/>
    </xf>
    <xf numFmtId="0" fontId="13" fillId="11" borderId="45" xfId="0" applyFont="1" applyFill="1" applyBorder="1" applyAlignment="1">
      <alignment horizontal="center" wrapText="1"/>
    </xf>
    <xf numFmtId="0" fontId="14" fillId="11" borderId="8" xfId="0" applyFont="1" applyFill="1" applyBorder="1" applyAlignment="1">
      <alignment horizontal="center" vertical="center" wrapText="1"/>
    </xf>
    <xf numFmtId="0" fontId="14" fillId="0" borderId="0" xfId="0" applyFont="1"/>
    <xf numFmtId="0" fontId="13" fillId="11" borderId="4" xfId="0" applyFont="1" applyFill="1" applyBorder="1" applyAlignment="1">
      <alignment horizontal="center" vertical="center" wrapText="1"/>
    </xf>
    <xf numFmtId="0" fontId="13" fillId="11" borderId="44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0" fontId="16" fillId="16" borderId="51" xfId="0" applyFont="1" applyFill="1" applyBorder="1" applyAlignment="1">
      <alignment horizontal="center" vertical="center" wrapText="1"/>
    </xf>
    <xf numFmtId="0" fontId="17" fillId="7" borderId="52" xfId="0" applyFont="1" applyFill="1" applyBorder="1" applyAlignment="1">
      <alignment horizontal="center" vertical="center" wrapText="1"/>
    </xf>
    <xf numFmtId="0" fontId="17" fillId="8" borderId="48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16" fillId="16" borderId="15" xfId="0" applyFont="1" applyFill="1" applyBorder="1" applyAlignment="1">
      <alignment horizontal="center" vertical="center" wrapText="1"/>
    </xf>
    <xf numFmtId="0" fontId="16" fillId="16" borderId="13" xfId="0" applyFont="1" applyFill="1" applyBorder="1" applyAlignment="1">
      <alignment horizontal="center" vertical="center" wrapText="1"/>
    </xf>
    <xf numFmtId="0" fontId="17" fillId="7" borderId="4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16" borderId="15" xfId="0" applyFont="1" applyFill="1" applyBorder="1" applyAlignment="1">
      <alignment horizontal="center" vertical="center" wrapText="1"/>
    </xf>
    <xf numFmtId="0" fontId="17" fillId="16" borderId="13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17" fillId="7" borderId="28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17" borderId="53" xfId="0" applyFont="1" applyFill="1" applyBorder="1" applyAlignment="1">
      <alignment horizontal="center" vertical="center" wrapText="1"/>
    </xf>
    <xf numFmtId="0" fontId="17" fillId="13" borderId="53" xfId="0" applyFont="1" applyFill="1" applyBorder="1" applyAlignment="1">
      <alignment horizontal="center" vertical="center" wrapText="1"/>
    </xf>
    <xf numFmtId="0" fontId="17" fillId="17" borderId="42" xfId="0" applyFont="1" applyFill="1" applyBorder="1" applyAlignment="1">
      <alignment horizontal="center" vertical="center" wrapText="1"/>
    </xf>
    <xf numFmtId="0" fontId="17" fillId="13" borderId="42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6" borderId="27" xfId="0" applyFont="1" applyFill="1" applyBorder="1" applyAlignment="1">
      <alignment horizontal="center" vertical="center" wrapText="1"/>
    </xf>
    <xf numFmtId="0" fontId="20" fillId="12" borderId="20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 wrapText="1"/>
    </xf>
    <xf numFmtId="0" fontId="20" fillId="14" borderId="20" xfId="0" applyFont="1" applyFill="1" applyBorder="1" applyAlignment="1">
      <alignment horizontal="center" vertical="center" wrapText="1"/>
    </xf>
    <xf numFmtId="0" fontId="20" fillId="13" borderId="27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43" xfId="0" applyFont="1" applyFill="1" applyBorder="1"/>
    <xf numFmtId="0" fontId="12" fillId="2" borderId="43" xfId="0" applyFont="1" applyFill="1" applyBorder="1" applyAlignment="1">
      <alignment wrapText="1"/>
    </xf>
    <xf numFmtId="0" fontId="11" fillId="2" borderId="55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 vertical="center" wrapText="1"/>
    </xf>
    <xf numFmtId="0" fontId="13" fillId="11" borderId="0" xfId="0" applyFont="1" applyFill="1" applyBorder="1" applyAlignment="1">
      <alignment horizontal="center" wrapText="1"/>
    </xf>
    <xf numFmtId="0" fontId="14" fillId="11" borderId="10" xfId="0" applyFont="1" applyFill="1" applyBorder="1" applyAlignment="1">
      <alignment horizontal="center" vertical="center" wrapText="1"/>
    </xf>
    <xf numFmtId="0" fontId="15" fillId="8" borderId="51" xfId="0" applyFont="1" applyFill="1" applyBorder="1" applyAlignment="1">
      <alignment horizontal="left" vertical="center" wrapText="1"/>
    </xf>
    <xf numFmtId="0" fontId="15" fillId="8" borderId="13" xfId="0" applyFont="1" applyFill="1" applyBorder="1" applyAlignment="1">
      <alignment horizontal="left" vertical="center" wrapText="1"/>
    </xf>
    <xf numFmtId="0" fontId="17" fillId="14" borderId="41" xfId="0" applyFont="1" applyFill="1" applyBorder="1" applyAlignment="1">
      <alignment horizontal="center" vertical="center" wrapText="1"/>
    </xf>
    <xf numFmtId="0" fontId="16" fillId="8" borderId="21" xfId="0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  <xf numFmtId="0" fontId="18" fillId="14" borderId="41" xfId="0" applyFont="1" applyFill="1" applyBorder="1" applyAlignment="1">
      <alignment vertical="center"/>
    </xf>
    <xf numFmtId="0" fontId="18" fillId="8" borderId="1" xfId="0" applyFont="1" applyFill="1" applyBorder="1" applyAlignment="1">
      <alignment vertical="center"/>
    </xf>
    <xf numFmtId="0" fontId="18" fillId="13" borderId="42" xfId="0" applyFont="1" applyFill="1" applyBorder="1" applyAlignment="1">
      <alignment vertical="center"/>
    </xf>
    <xf numFmtId="0" fontId="17" fillId="8" borderId="21" xfId="0" applyFont="1" applyFill="1" applyBorder="1" applyAlignment="1">
      <alignment horizontal="center" vertical="center" wrapText="1"/>
    </xf>
    <xf numFmtId="0" fontId="17" fillId="14" borderId="28" xfId="0" applyFont="1" applyFill="1" applyBorder="1" applyAlignment="1">
      <alignment horizontal="center" vertical="center" wrapText="1"/>
    </xf>
    <xf numFmtId="0" fontId="17" fillId="13" borderId="23" xfId="0" applyFont="1" applyFill="1" applyBorder="1" applyAlignment="1">
      <alignment horizontal="center" vertical="center" wrapText="1"/>
    </xf>
    <xf numFmtId="0" fontId="16" fillId="8" borderId="36" xfId="0" applyFont="1" applyFill="1" applyBorder="1" applyAlignment="1">
      <alignment horizontal="center" vertical="center" wrapText="1"/>
    </xf>
    <xf numFmtId="0" fontId="17" fillId="8" borderId="50" xfId="0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center" vertical="center" wrapText="1"/>
    </xf>
    <xf numFmtId="0" fontId="16" fillId="8" borderId="33" xfId="0" applyFont="1" applyFill="1" applyBorder="1" applyAlignment="1">
      <alignment horizontal="center" vertical="center" wrapText="1"/>
    </xf>
    <xf numFmtId="0" fontId="15" fillId="16" borderId="21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0" fontId="15" fillId="3" borderId="49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15" fillId="16" borderId="33" xfId="0" applyFont="1" applyFill="1" applyBorder="1" applyAlignment="1">
      <alignment horizontal="center" vertical="center" wrapText="1"/>
    </xf>
    <xf numFmtId="0" fontId="16" fillId="8" borderId="40" xfId="0" applyFont="1" applyFill="1" applyBorder="1" applyAlignment="1">
      <alignment horizontal="center" vertical="center" wrapText="1"/>
    </xf>
    <xf numFmtId="0" fontId="17" fillId="9" borderId="50" xfId="0" applyFont="1" applyFill="1" applyBorder="1" applyAlignment="1">
      <alignment horizontal="center" vertical="center" wrapText="1"/>
    </xf>
    <xf numFmtId="0" fontId="17" fillId="9" borderId="15" xfId="0" applyFont="1" applyFill="1" applyBorder="1" applyAlignment="1">
      <alignment horizontal="center" vertical="center" wrapText="1"/>
    </xf>
    <xf numFmtId="0" fontId="17" fillId="9" borderId="35" xfId="0" applyFont="1" applyFill="1" applyBorder="1" applyAlignment="1">
      <alignment horizontal="center" vertical="center" wrapText="1"/>
    </xf>
    <xf numFmtId="0" fontId="7" fillId="15" borderId="58" xfId="0" applyFont="1" applyFill="1" applyBorder="1" applyAlignment="1">
      <alignment horizontal="center" vertical="center" wrapText="1"/>
    </xf>
    <xf numFmtId="0" fontId="7" fillId="15" borderId="57" xfId="0" applyFont="1" applyFill="1" applyBorder="1" applyAlignment="1">
      <alignment horizontal="center" vertical="center" wrapText="1"/>
    </xf>
    <xf numFmtId="0" fontId="7" fillId="15" borderId="59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16" fillId="8" borderId="46" xfId="0" applyFont="1" applyFill="1" applyBorder="1" applyAlignment="1">
      <alignment horizontal="center" vertical="center" wrapText="1"/>
    </xf>
    <xf numFmtId="0" fontId="17" fillId="14" borderId="52" xfId="0" applyFont="1" applyFill="1" applyBorder="1" applyAlignment="1">
      <alignment horizontal="center" vertical="center" wrapText="1"/>
    </xf>
    <xf numFmtId="0" fontId="7" fillId="15" borderId="17" xfId="0" applyFont="1" applyFill="1" applyBorder="1" applyAlignment="1">
      <alignment horizontal="center" vertical="center" wrapText="1"/>
    </xf>
    <xf numFmtId="0" fontId="7" fillId="15" borderId="16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0" fontId="18" fillId="17" borderId="42" xfId="0" applyFont="1" applyFill="1" applyBorder="1" applyAlignment="1">
      <alignment horizontal="center" vertical="center"/>
    </xf>
    <xf numFmtId="0" fontId="17" fillId="13" borderId="42" xfId="0" applyFont="1" applyFill="1" applyBorder="1" applyAlignment="1">
      <alignment vertical="center" wrapText="1"/>
    </xf>
    <xf numFmtId="0" fontId="17" fillId="17" borderId="23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/>
    </xf>
    <xf numFmtId="0" fontId="17" fillId="16" borderId="15" xfId="0" applyFont="1" applyFill="1" applyBorder="1" applyAlignment="1">
      <alignment horizontal="center" vertical="center"/>
    </xf>
    <xf numFmtId="0" fontId="17" fillId="16" borderId="13" xfId="0" applyFont="1" applyFill="1" applyBorder="1" applyAlignment="1">
      <alignment horizontal="center" vertical="center"/>
    </xf>
    <xf numFmtId="0" fontId="16" fillId="8" borderId="29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9" borderId="24" xfId="0" applyFont="1" applyFill="1" applyBorder="1" applyAlignment="1">
      <alignment horizontal="center" vertical="center"/>
    </xf>
    <xf numFmtId="0" fontId="17" fillId="8" borderId="25" xfId="0" applyFont="1" applyFill="1" applyBorder="1" applyAlignment="1">
      <alignment horizontal="center" vertical="center"/>
    </xf>
    <xf numFmtId="0" fontId="17" fillId="17" borderId="26" xfId="0" applyFont="1" applyFill="1" applyBorder="1" applyAlignment="1">
      <alignment horizontal="center" vertical="center"/>
    </xf>
    <xf numFmtId="0" fontId="17" fillId="14" borderId="24" xfId="0" applyFont="1" applyFill="1" applyBorder="1" applyAlignment="1">
      <alignment horizontal="center" vertical="center"/>
    </xf>
    <xf numFmtId="0" fontId="17" fillId="13" borderId="26" xfId="0" applyFont="1" applyFill="1" applyBorder="1" applyAlignment="1">
      <alignment horizontal="center" vertical="center"/>
    </xf>
    <xf numFmtId="0" fontId="16" fillId="8" borderId="33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16" fillId="8" borderId="32" xfId="0" applyFont="1" applyFill="1" applyBorder="1" applyAlignment="1">
      <alignment horizontal="center" vertical="center"/>
    </xf>
    <xf numFmtId="0" fontId="17" fillId="9" borderId="41" xfId="0" applyFont="1" applyFill="1" applyBorder="1" applyAlignment="1">
      <alignment horizontal="center" vertical="center"/>
    </xf>
    <xf numFmtId="0" fontId="17" fillId="17" borderId="42" xfId="0" applyFont="1" applyFill="1" applyBorder="1" applyAlignment="1">
      <alignment horizontal="center" vertical="center"/>
    </xf>
    <xf numFmtId="0" fontId="17" fillId="14" borderId="41" xfId="0" applyFont="1" applyFill="1" applyBorder="1" applyAlignment="1">
      <alignment horizontal="center" vertical="center"/>
    </xf>
    <xf numFmtId="0" fontId="17" fillId="13" borderId="42" xfId="0" applyFont="1" applyFill="1" applyBorder="1" applyAlignment="1">
      <alignment horizontal="center" vertical="center"/>
    </xf>
    <xf numFmtId="0" fontId="16" fillId="8" borderId="21" xfId="0" applyFont="1" applyFill="1" applyBorder="1" applyAlignment="1">
      <alignment horizontal="center" vertical="center"/>
    </xf>
    <xf numFmtId="0" fontId="17" fillId="14" borderId="20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13" borderId="27" xfId="0" applyFont="1" applyFill="1" applyBorder="1" applyAlignment="1">
      <alignment horizontal="center" vertical="center"/>
    </xf>
    <xf numFmtId="0" fontId="18" fillId="0" borderId="50" xfId="0" applyFont="1" applyBorder="1" applyAlignment="1">
      <alignment vertical="center"/>
    </xf>
    <xf numFmtId="0" fontId="17" fillId="6" borderId="15" xfId="0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/>
    </xf>
    <xf numFmtId="0" fontId="16" fillId="8" borderId="31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 wrapText="1"/>
    </xf>
    <xf numFmtId="0" fontId="18" fillId="9" borderId="15" xfId="0" applyFont="1" applyFill="1" applyBorder="1" applyAlignment="1">
      <alignment horizontal="center" vertical="center"/>
    </xf>
    <xf numFmtId="0" fontId="17" fillId="8" borderId="47" xfId="0" applyFont="1" applyFill="1" applyBorder="1" applyAlignment="1">
      <alignment horizontal="center" vertical="center" wrapText="1"/>
    </xf>
    <xf numFmtId="0" fontId="17" fillId="6" borderId="39" xfId="0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6" borderId="34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17" fillId="8" borderId="35" xfId="0" applyFont="1" applyFill="1" applyBorder="1" applyAlignment="1">
      <alignment horizontal="center" vertical="center" wrapText="1"/>
    </xf>
    <xf numFmtId="0" fontId="17" fillId="6" borderId="36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/>
    </xf>
    <xf numFmtId="0" fontId="17" fillId="17" borderId="27" xfId="0" applyFont="1" applyFill="1" applyBorder="1" applyAlignment="1">
      <alignment horizontal="center" vertical="center"/>
    </xf>
    <xf numFmtId="0" fontId="17" fillId="7" borderId="4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/>
    </xf>
    <xf numFmtId="0" fontId="20" fillId="0" borderId="4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8" borderId="40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0" fillId="8" borderId="33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left" vertical="center" wrapText="1"/>
    </xf>
    <xf numFmtId="0" fontId="15" fillId="8" borderId="53" xfId="0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19" fillId="3" borderId="18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56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19" fillId="3" borderId="55" xfId="0" applyFont="1" applyFill="1" applyBorder="1" applyAlignment="1">
      <alignment horizontal="center" vertical="center" wrapText="1"/>
    </xf>
    <xf numFmtId="0" fontId="20" fillId="10" borderId="18" xfId="0" applyFont="1" applyFill="1" applyBorder="1" applyAlignment="1">
      <alignment horizontal="center" vertical="center" wrapText="1"/>
    </xf>
    <xf numFmtId="0" fontId="20" fillId="10" borderId="19" xfId="0" applyFont="1" applyFill="1" applyBorder="1" applyAlignment="1">
      <alignment horizontal="center" vertical="center" wrapText="1"/>
    </xf>
    <xf numFmtId="0" fontId="20" fillId="10" borderId="9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textRotation="255" wrapText="1"/>
    </xf>
    <xf numFmtId="0" fontId="20" fillId="0" borderId="6" xfId="0" applyFont="1" applyBorder="1" applyAlignment="1">
      <alignment horizontal="center" vertical="center" textRotation="255" wrapText="1"/>
    </xf>
    <xf numFmtId="0" fontId="20" fillId="7" borderId="37" xfId="0" applyFont="1" applyFill="1" applyBorder="1" applyAlignment="1">
      <alignment horizontal="center" vertical="center" wrapText="1"/>
    </xf>
    <xf numFmtId="0" fontId="20" fillId="7" borderId="38" xfId="0" applyFont="1" applyFill="1" applyBorder="1" applyAlignment="1">
      <alignment horizontal="center" vertical="center" wrapText="1"/>
    </xf>
    <xf numFmtId="0" fontId="20" fillId="7" borderId="39" xfId="0" applyFont="1" applyFill="1" applyBorder="1" applyAlignment="1">
      <alignment horizontal="center" vertical="center" wrapText="1"/>
    </xf>
    <xf numFmtId="0" fontId="20" fillId="9" borderId="37" xfId="0" applyFont="1" applyFill="1" applyBorder="1" applyAlignment="1">
      <alignment horizontal="center" vertical="center" wrapText="1"/>
    </xf>
    <xf numFmtId="0" fontId="20" fillId="9" borderId="38" xfId="0" applyFont="1" applyFill="1" applyBorder="1" applyAlignment="1">
      <alignment horizontal="center" vertical="center" wrapText="1"/>
    </xf>
    <xf numFmtId="0" fontId="20" fillId="9" borderId="39" xfId="0" applyFont="1" applyFill="1" applyBorder="1" applyAlignment="1">
      <alignment horizontal="center" vertical="center" wrapText="1"/>
    </xf>
    <xf numFmtId="0" fontId="20" fillId="14" borderId="37" xfId="0" applyFont="1" applyFill="1" applyBorder="1" applyAlignment="1">
      <alignment horizontal="center" vertical="center" wrapText="1"/>
    </xf>
    <xf numFmtId="0" fontId="20" fillId="14" borderId="38" xfId="0" applyFont="1" applyFill="1" applyBorder="1" applyAlignment="1">
      <alignment horizontal="center" vertical="center" wrapText="1"/>
    </xf>
    <xf numFmtId="0" fontId="20" fillId="14" borderId="39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textRotation="255" wrapText="1"/>
    </xf>
    <xf numFmtId="0" fontId="21" fillId="0" borderId="0" xfId="0" applyFont="1" applyBorder="1" applyAlignment="1">
      <alignment horizontal="center" vertical="center" textRotation="255" wrapText="1"/>
    </xf>
    <xf numFmtId="0" fontId="19" fillId="3" borderId="29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textRotation="255" wrapText="1"/>
    </xf>
    <xf numFmtId="0" fontId="22" fillId="4" borderId="6" xfId="0" applyFont="1" applyFill="1" applyBorder="1" applyAlignment="1">
      <alignment horizontal="center" vertical="center" textRotation="255" wrapText="1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13" fillId="15" borderId="44" xfId="0" applyFont="1" applyFill="1" applyBorder="1" applyAlignment="1">
      <alignment horizontal="left" vertical="center" wrapText="1"/>
    </xf>
    <xf numFmtId="0" fontId="13" fillId="15" borderId="45" xfId="0" applyFont="1" applyFill="1" applyBorder="1" applyAlignment="1">
      <alignment horizontal="left" vertical="center" wrapText="1"/>
    </xf>
    <xf numFmtId="0" fontId="13" fillId="15" borderId="8" xfId="0" applyFont="1" applyFill="1" applyBorder="1" applyAlignment="1">
      <alignment horizontal="left" vertical="center" wrapText="1"/>
    </xf>
    <xf numFmtId="0" fontId="10" fillId="2" borderId="45" xfId="0" applyFont="1" applyFill="1" applyBorder="1" applyAlignment="1">
      <alignment horizontal="right" vertical="center"/>
    </xf>
    <xf numFmtId="0" fontId="13" fillId="11" borderId="44" xfId="0" applyFont="1" applyFill="1" applyBorder="1" applyAlignment="1">
      <alignment horizontal="right" vertical="center" wrapText="1"/>
    </xf>
    <xf numFmtId="0" fontId="13" fillId="11" borderId="8" xfId="0" applyFont="1" applyFill="1" applyBorder="1" applyAlignment="1">
      <alignment horizontal="right" vertical="center" wrapText="1"/>
    </xf>
    <xf numFmtId="0" fontId="10" fillId="2" borderId="44" xfId="0" applyFont="1" applyFill="1" applyBorder="1" applyAlignment="1">
      <alignment horizontal="right"/>
    </xf>
    <xf numFmtId="0" fontId="10" fillId="2" borderId="8" xfId="0" applyFont="1" applyFill="1" applyBorder="1" applyAlignment="1">
      <alignment horizontal="right"/>
    </xf>
    <xf numFmtId="0" fontId="15" fillId="8" borderId="11" xfId="0" applyFont="1" applyFill="1" applyBorder="1" applyAlignment="1">
      <alignment horizontal="left" vertical="center" wrapText="1"/>
    </xf>
    <xf numFmtId="0" fontId="0" fillId="8" borderId="16" xfId="0" applyFont="1" applyFill="1" applyBorder="1" applyAlignment="1">
      <alignment horizontal="left" vertical="center" wrapText="1"/>
    </xf>
    <xf numFmtId="0" fontId="0" fillId="8" borderId="51" xfId="0" applyFont="1" applyFill="1" applyBorder="1" applyAlignment="1">
      <alignment horizontal="left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49" xfId="0" applyFont="1" applyFill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/>
    </xf>
    <xf numFmtId="0" fontId="5" fillId="15" borderId="44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13" fillId="15" borderId="19" xfId="0" applyFont="1" applyFill="1" applyBorder="1" applyAlignment="1">
      <alignment horizontal="left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6" fillId="8" borderId="60" xfId="0" applyFont="1" applyFill="1" applyBorder="1" applyAlignment="1">
      <alignment horizontal="center" vertical="center" wrapText="1"/>
    </xf>
    <xf numFmtId="0" fontId="26" fillId="8" borderId="56" xfId="0" applyFont="1" applyFill="1" applyBorder="1" applyAlignment="1">
      <alignment horizontal="center" vertical="center" wrapText="1"/>
    </xf>
    <xf numFmtId="0" fontId="26" fillId="8" borderId="40" xfId="0" applyFont="1" applyFill="1" applyBorder="1" applyAlignment="1">
      <alignment horizontal="center" vertical="center" wrapText="1"/>
    </xf>
    <xf numFmtId="0" fontId="17" fillId="7" borderId="41" xfId="0" applyFont="1" applyFill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17" fillId="6" borderId="42" xfId="0" applyFont="1" applyFill="1" applyBorder="1" applyAlignment="1">
      <alignment horizontal="center" vertical="center" wrapText="1"/>
    </xf>
    <xf numFmtId="0" fontId="26" fillId="6" borderId="42" xfId="0" applyFont="1" applyFill="1" applyBorder="1" applyAlignment="1">
      <alignment horizontal="center" vertical="center" wrapText="1"/>
    </xf>
    <xf numFmtId="0" fontId="16" fillId="8" borderId="30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4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showZeros="0" tabSelected="1" topLeftCell="A7" zoomScale="75" zoomScaleNormal="75" workbookViewId="0">
      <selection activeCell="A30" sqref="A30:B30"/>
    </sheetView>
  </sheetViews>
  <sheetFormatPr defaultRowHeight="15" x14ac:dyDescent="0.25"/>
  <cols>
    <col min="1" max="1" width="3.5703125" style="66" bestFit="1" customWidth="1"/>
    <col min="2" max="2" width="52.7109375" style="14" customWidth="1"/>
    <col min="3" max="3" width="4.7109375" customWidth="1"/>
    <col min="4" max="5" width="5.7109375" customWidth="1"/>
    <col min="6" max="6" width="7.7109375" customWidth="1"/>
    <col min="7" max="15" width="5.7109375" customWidth="1"/>
    <col min="16" max="16" width="7.7109375" customWidth="1"/>
    <col min="17" max="17" width="55.7109375" style="3" customWidth="1"/>
    <col min="18" max="18" width="42.7109375" style="1" customWidth="1"/>
  </cols>
  <sheetData>
    <row r="1" spans="1:18" ht="27" thickBot="1" x14ac:dyDescent="0.45">
      <c r="A1" s="169" t="s">
        <v>24</v>
      </c>
      <c r="B1" s="170"/>
      <c r="C1" s="5"/>
      <c r="D1" s="5"/>
      <c r="E1" s="5"/>
      <c r="F1" s="5"/>
      <c r="G1" s="156" t="s">
        <v>62</v>
      </c>
      <c r="H1" s="156"/>
      <c r="I1" s="156"/>
      <c r="J1" s="156"/>
      <c r="K1" s="156"/>
      <c r="L1" s="156"/>
      <c r="M1" s="156"/>
      <c r="N1" s="156"/>
      <c r="O1" s="156"/>
      <c r="P1" s="8"/>
      <c r="Q1" s="171" t="s">
        <v>64</v>
      </c>
      <c r="R1" s="172"/>
    </row>
    <row r="2" spans="1:18" ht="63.75" customHeight="1" thickBot="1" x14ac:dyDescent="0.3">
      <c r="A2" s="173" t="s">
        <v>21</v>
      </c>
      <c r="B2" s="174"/>
      <c r="C2" s="179" t="s">
        <v>12</v>
      </c>
      <c r="D2" s="180"/>
      <c r="E2" s="181"/>
      <c r="F2" s="182" t="s">
        <v>9</v>
      </c>
      <c r="G2" s="184" t="s">
        <v>10</v>
      </c>
      <c r="H2" s="185"/>
      <c r="I2" s="186"/>
      <c r="J2" s="187" t="s">
        <v>14</v>
      </c>
      <c r="K2" s="188"/>
      <c r="L2" s="189"/>
      <c r="M2" s="190" t="s">
        <v>15</v>
      </c>
      <c r="N2" s="191"/>
      <c r="O2" s="192"/>
      <c r="P2" s="193" t="s">
        <v>11</v>
      </c>
      <c r="Q2" s="195" t="s">
        <v>6</v>
      </c>
      <c r="R2" s="198" t="s">
        <v>7</v>
      </c>
    </row>
    <row r="3" spans="1:18" ht="29.25" customHeight="1" x14ac:dyDescent="0.25">
      <c r="A3" s="175"/>
      <c r="B3" s="176"/>
      <c r="C3" s="201" t="s">
        <v>13</v>
      </c>
      <c r="D3" s="158" t="s">
        <v>0</v>
      </c>
      <c r="E3" s="159"/>
      <c r="F3" s="183"/>
      <c r="G3" s="157" t="s">
        <v>8</v>
      </c>
      <c r="H3" s="158"/>
      <c r="I3" s="159"/>
      <c r="J3" s="157" t="s">
        <v>8</v>
      </c>
      <c r="K3" s="158"/>
      <c r="L3" s="159"/>
      <c r="M3" s="160" t="s">
        <v>8</v>
      </c>
      <c r="N3" s="161"/>
      <c r="O3" s="162"/>
      <c r="P3" s="194"/>
      <c r="Q3" s="196"/>
      <c r="R3" s="199"/>
    </row>
    <row r="4" spans="1:18" ht="42.75" customHeight="1" thickBot="1" x14ac:dyDescent="0.3">
      <c r="A4" s="177"/>
      <c r="B4" s="178"/>
      <c r="C4" s="202"/>
      <c r="D4" s="51" t="s">
        <v>5</v>
      </c>
      <c r="E4" s="52" t="s">
        <v>4</v>
      </c>
      <c r="F4" s="183"/>
      <c r="G4" s="53" t="s">
        <v>1</v>
      </c>
      <c r="H4" s="54" t="s">
        <v>2</v>
      </c>
      <c r="I4" s="55" t="s">
        <v>3</v>
      </c>
      <c r="J4" s="56" t="s">
        <v>1</v>
      </c>
      <c r="K4" s="54" t="s">
        <v>2</v>
      </c>
      <c r="L4" s="57" t="s">
        <v>3</v>
      </c>
      <c r="M4" s="58" t="s">
        <v>1</v>
      </c>
      <c r="N4" s="54" t="s">
        <v>2</v>
      </c>
      <c r="O4" s="59" t="s">
        <v>3</v>
      </c>
      <c r="P4" s="194"/>
      <c r="Q4" s="197"/>
      <c r="R4" s="200"/>
    </row>
    <row r="5" spans="1:18" ht="21.75" customHeight="1" thickBot="1" x14ac:dyDescent="0.35">
      <c r="A5" s="203"/>
      <c r="B5" s="204"/>
      <c r="C5" s="6"/>
      <c r="D5" s="6"/>
      <c r="E5" s="6"/>
      <c r="F5" s="6"/>
      <c r="G5" s="6"/>
      <c r="H5" s="6"/>
      <c r="I5" s="6"/>
      <c r="J5" s="205" t="s">
        <v>63</v>
      </c>
      <c r="K5" s="205"/>
      <c r="L5" s="205"/>
      <c r="M5" s="7"/>
      <c r="N5" s="7"/>
      <c r="O5" s="7"/>
      <c r="P5" s="209"/>
      <c r="Q5" s="209"/>
      <c r="R5" s="209"/>
    </row>
    <row r="6" spans="1:18" s="20" customFormat="1" ht="19.5" thickBot="1" x14ac:dyDescent="0.35">
      <c r="A6" s="206" t="s">
        <v>16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8"/>
    </row>
    <row r="7" spans="1:18" s="4" customFormat="1" ht="29.1" customHeight="1" x14ac:dyDescent="0.25">
      <c r="A7" s="15">
        <v>1</v>
      </c>
      <c r="B7" s="73" t="s">
        <v>65</v>
      </c>
      <c r="C7" s="32">
        <v>6</v>
      </c>
      <c r="D7" s="135"/>
      <c r="E7" s="33" t="s">
        <v>17</v>
      </c>
      <c r="F7" s="97">
        <f>SUM(G7:I7)</f>
        <v>80</v>
      </c>
      <c r="G7" s="86">
        <f>J7+M7</f>
        <v>40</v>
      </c>
      <c r="H7" s="141">
        <f t="shared" ref="H7:I11" si="0">K7+N7</f>
        <v>20</v>
      </c>
      <c r="I7" s="142">
        <f t="shared" si="0"/>
        <v>20</v>
      </c>
      <c r="J7" s="98"/>
      <c r="K7" s="35"/>
      <c r="L7" s="47"/>
      <c r="M7" s="106">
        <v>40</v>
      </c>
      <c r="N7" s="35">
        <v>20</v>
      </c>
      <c r="O7" s="48">
        <v>20</v>
      </c>
      <c r="P7" s="87">
        <v>8</v>
      </c>
      <c r="Q7" s="90" t="s">
        <v>33</v>
      </c>
      <c r="R7" s="96" t="s">
        <v>57</v>
      </c>
    </row>
    <row r="8" spans="1:18" s="4" customFormat="1" ht="29.1" customHeight="1" x14ac:dyDescent="0.25">
      <c r="A8" s="63">
        <v>2</v>
      </c>
      <c r="B8" s="74" t="s">
        <v>26</v>
      </c>
      <c r="C8" s="36">
        <v>12</v>
      </c>
      <c r="D8" s="37"/>
      <c r="E8" s="38" t="s">
        <v>17</v>
      </c>
      <c r="F8" s="105">
        <f>SUM(G8:I8)</f>
        <v>150</v>
      </c>
      <c r="G8" s="39">
        <f t="shared" ref="G8:G11" si="1">J8+M8</f>
        <v>60</v>
      </c>
      <c r="H8" s="77">
        <f t="shared" si="0"/>
        <v>15</v>
      </c>
      <c r="I8" s="143">
        <f t="shared" si="0"/>
        <v>75</v>
      </c>
      <c r="J8" s="99">
        <v>30</v>
      </c>
      <c r="K8" s="40">
        <v>8</v>
      </c>
      <c r="L8" s="49">
        <v>30</v>
      </c>
      <c r="M8" s="75">
        <v>30</v>
      </c>
      <c r="N8" s="40">
        <v>7</v>
      </c>
      <c r="O8" s="50">
        <v>45</v>
      </c>
      <c r="P8" s="76">
        <v>8</v>
      </c>
      <c r="Q8" s="61" t="s">
        <v>34</v>
      </c>
      <c r="R8" s="88" t="s">
        <v>58</v>
      </c>
    </row>
    <row r="9" spans="1:18" s="4" customFormat="1" ht="29.1" customHeight="1" x14ac:dyDescent="0.25">
      <c r="A9" s="167">
        <v>3</v>
      </c>
      <c r="B9" s="165" t="s">
        <v>66</v>
      </c>
      <c r="C9" s="163">
        <v>2</v>
      </c>
      <c r="D9" s="41" t="s">
        <v>18</v>
      </c>
      <c r="E9" s="38"/>
      <c r="F9" s="105">
        <f>SUM(G9:I9)</f>
        <v>10</v>
      </c>
      <c r="G9" s="153">
        <f t="shared" ref="G9" si="2">J9+M9</f>
        <v>10</v>
      </c>
      <c r="H9" s="77">
        <f t="shared" ref="H9" si="3">K9+N9</f>
        <v>0</v>
      </c>
      <c r="I9" s="143">
        <f t="shared" ref="I9" si="4">L9+O9</f>
        <v>0</v>
      </c>
      <c r="J9" s="99">
        <v>10</v>
      </c>
      <c r="K9" s="154"/>
      <c r="L9" s="49"/>
      <c r="M9" s="75"/>
      <c r="N9" s="154"/>
      <c r="O9" s="50"/>
      <c r="P9" s="76"/>
      <c r="Q9" s="61" t="s">
        <v>35</v>
      </c>
      <c r="R9" s="88" t="s">
        <v>36</v>
      </c>
    </row>
    <row r="10" spans="1:18" s="4" customFormat="1" ht="29.1" customHeight="1" x14ac:dyDescent="0.25">
      <c r="A10" s="168"/>
      <c r="B10" s="166"/>
      <c r="C10" s="164"/>
      <c r="D10" s="41" t="s">
        <v>18</v>
      </c>
      <c r="E10" s="38"/>
      <c r="F10" s="105">
        <f>SUM(G10:I10)</f>
        <v>30</v>
      </c>
      <c r="G10" s="39">
        <f t="shared" si="1"/>
        <v>0</v>
      </c>
      <c r="H10" s="77">
        <f t="shared" si="0"/>
        <v>30</v>
      </c>
      <c r="I10" s="143">
        <f t="shared" si="0"/>
        <v>0</v>
      </c>
      <c r="J10" s="99"/>
      <c r="K10" s="40">
        <v>30</v>
      </c>
      <c r="L10" s="49"/>
      <c r="M10" s="75"/>
      <c r="N10" s="40"/>
      <c r="O10" s="50"/>
      <c r="P10" s="76"/>
      <c r="Q10" s="61" t="s">
        <v>68</v>
      </c>
      <c r="R10" s="155" t="s">
        <v>69</v>
      </c>
    </row>
    <row r="11" spans="1:18" s="4" customFormat="1" ht="29.1" customHeight="1" x14ac:dyDescent="0.25">
      <c r="A11" s="63">
        <v>4</v>
      </c>
      <c r="B11" s="74" t="s">
        <v>27</v>
      </c>
      <c r="C11" s="36">
        <v>3</v>
      </c>
      <c r="D11" s="37" t="s">
        <v>17</v>
      </c>
      <c r="E11" s="38"/>
      <c r="F11" s="105">
        <f>SUM(G11:I11)</f>
        <v>50</v>
      </c>
      <c r="G11" s="144">
        <f t="shared" si="1"/>
        <v>20</v>
      </c>
      <c r="H11" s="139">
        <f t="shared" si="0"/>
        <v>10</v>
      </c>
      <c r="I11" s="145">
        <f t="shared" si="0"/>
        <v>20</v>
      </c>
      <c r="J11" s="99">
        <v>20</v>
      </c>
      <c r="K11" s="40">
        <v>10</v>
      </c>
      <c r="L11" s="49">
        <v>20</v>
      </c>
      <c r="M11" s="75"/>
      <c r="N11" s="40"/>
      <c r="O11" s="50"/>
      <c r="P11" s="76">
        <v>15</v>
      </c>
      <c r="Q11" s="61" t="s">
        <v>37</v>
      </c>
      <c r="R11" s="88" t="s">
        <v>59</v>
      </c>
    </row>
    <row r="12" spans="1:18" s="4" customFormat="1" ht="29.1" customHeight="1" x14ac:dyDescent="0.25">
      <c r="A12" s="167">
        <v>5</v>
      </c>
      <c r="B12" s="214" t="s">
        <v>70</v>
      </c>
      <c r="C12" s="163">
        <v>5</v>
      </c>
      <c r="D12" s="223"/>
      <c r="E12" s="223" t="s">
        <v>18</v>
      </c>
      <c r="F12" s="226">
        <f>G12+H12+I12</f>
        <v>90</v>
      </c>
      <c r="G12" s="229">
        <f>J12+J13+J14+M12+M13+M14</f>
        <v>60</v>
      </c>
      <c r="H12" s="231">
        <f t="shared" ref="H12:I12" si="5">K12+K13+K14+N12+N13+N14</f>
        <v>15</v>
      </c>
      <c r="I12" s="233">
        <f t="shared" si="5"/>
        <v>15</v>
      </c>
      <c r="J12" s="99"/>
      <c r="K12" s="40"/>
      <c r="L12" s="49"/>
      <c r="M12" s="75">
        <v>20</v>
      </c>
      <c r="N12" s="40">
        <v>5</v>
      </c>
      <c r="O12" s="50">
        <v>5</v>
      </c>
      <c r="P12" s="235" t="s">
        <v>60</v>
      </c>
      <c r="Q12" s="61" t="s">
        <v>38</v>
      </c>
      <c r="R12" s="94" t="s">
        <v>39</v>
      </c>
    </row>
    <row r="13" spans="1:18" s="4" customFormat="1" ht="29.1" customHeight="1" x14ac:dyDescent="0.25">
      <c r="A13" s="219"/>
      <c r="B13" s="215"/>
      <c r="C13" s="217"/>
      <c r="D13" s="224"/>
      <c r="E13" s="224"/>
      <c r="F13" s="227"/>
      <c r="G13" s="230"/>
      <c r="H13" s="232"/>
      <c r="I13" s="234"/>
      <c r="J13" s="99"/>
      <c r="K13" s="40"/>
      <c r="L13" s="49"/>
      <c r="M13" s="75">
        <v>20</v>
      </c>
      <c r="N13" s="40">
        <v>5</v>
      </c>
      <c r="O13" s="50">
        <v>5</v>
      </c>
      <c r="P13" s="236"/>
      <c r="Q13" s="61" t="s">
        <v>50</v>
      </c>
      <c r="R13" s="94" t="s">
        <v>40</v>
      </c>
    </row>
    <row r="14" spans="1:18" s="4" customFormat="1" ht="29.1" customHeight="1" x14ac:dyDescent="0.25">
      <c r="A14" s="168"/>
      <c r="B14" s="216"/>
      <c r="C14" s="218"/>
      <c r="D14" s="225"/>
      <c r="E14" s="225" t="s">
        <v>19</v>
      </c>
      <c r="F14" s="228"/>
      <c r="G14" s="230"/>
      <c r="H14" s="232"/>
      <c r="I14" s="234"/>
      <c r="J14" s="99"/>
      <c r="K14" s="40"/>
      <c r="L14" s="49"/>
      <c r="M14" s="75">
        <v>20</v>
      </c>
      <c r="N14" s="40">
        <v>5</v>
      </c>
      <c r="O14" s="50">
        <v>5</v>
      </c>
      <c r="P14" s="237"/>
      <c r="Q14" s="61" t="s">
        <v>41</v>
      </c>
      <c r="R14" s="94" t="s">
        <v>42</v>
      </c>
    </row>
    <row r="15" spans="1:18" s="4" customFormat="1" ht="29.1" customHeight="1" x14ac:dyDescent="0.25">
      <c r="A15" s="63">
        <v>6</v>
      </c>
      <c r="B15" s="74" t="s">
        <v>67</v>
      </c>
      <c r="C15" s="36">
        <v>5</v>
      </c>
      <c r="D15" s="37"/>
      <c r="E15" s="38" t="s">
        <v>17</v>
      </c>
      <c r="F15" s="105">
        <f>SUM(G15:I15)</f>
        <v>75</v>
      </c>
      <c r="G15" s="34">
        <f>J15+M15</f>
        <v>20</v>
      </c>
      <c r="H15" s="85">
        <f t="shared" ref="H15:I21" si="6">K15+N15</f>
        <v>10</v>
      </c>
      <c r="I15" s="146">
        <f t="shared" si="6"/>
        <v>45</v>
      </c>
      <c r="J15" s="99"/>
      <c r="K15" s="40"/>
      <c r="L15" s="49"/>
      <c r="M15" s="75">
        <v>20</v>
      </c>
      <c r="N15" s="40">
        <v>10</v>
      </c>
      <c r="O15" s="50">
        <v>45</v>
      </c>
      <c r="P15" s="76">
        <v>8</v>
      </c>
      <c r="Q15" s="61" t="s">
        <v>43</v>
      </c>
      <c r="R15" s="88" t="s">
        <v>44</v>
      </c>
    </row>
    <row r="16" spans="1:18" s="4" customFormat="1" ht="29.1" customHeight="1" x14ac:dyDescent="0.25">
      <c r="A16" s="63">
        <v>7</v>
      </c>
      <c r="B16" s="74" t="s">
        <v>28</v>
      </c>
      <c r="C16" s="36">
        <v>5</v>
      </c>
      <c r="D16" s="37"/>
      <c r="E16" s="37" t="s">
        <v>17</v>
      </c>
      <c r="F16" s="105">
        <f t="shared" ref="F16:F21" si="7">SUM(G16:I16)</f>
        <v>90</v>
      </c>
      <c r="G16" s="39">
        <f t="shared" ref="G16:G21" si="8">J16+M16</f>
        <v>40</v>
      </c>
      <c r="H16" s="77">
        <f t="shared" si="6"/>
        <v>10</v>
      </c>
      <c r="I16" s="143">
        <f t="shared" si="6"/>
        <v>40</v>
      </c>
      <c r="J16" s="99"/>
      <c r="K16" s="40"/>
      <c r="L16" s="49"/>
      <c r="M16" s="75">
        <v>40</v>
      </c>
      <c r="N16" s="40">
        <v>10</v>
      </c>
      <c r="O16" s="50">
        <v>40</v>
      </c>
      <c r="P16" s="76">
        <v>8</v>
      </c>
      <c r="Q16" s="61" t="s">
        <v>45</v>
      </c>
      <c r="R16" s="88" t="s">
        <v>46</v>
      </c>
    </row>
    <row r="17" spans="1:18" s="4" customFormat="1" ht="29.1" customHeight="1" x14ac:dyDescent="0.25">
      <c r="A17" s="63">
        <v>8</v>
      </c>
      <c r="B17" s="74" t="s">
        <v>29</v>
      </c>
      <c r="C17" s="36">
        <v>3</v>
      </c>
      <c r="D17" s="42" t="s">
        <v>18</v>
      </c>
      <c r="E17" s="42"/>
      <c r="F17" s="105">
        <f t="shared" si="7"/>
        <v>45</v>
      </c>
      <c r="G17" s="39">
        <f t="shared" si="8"/>
        <v>0</v>
      </c>
      <c r="H17" s="77">
        <f t="shared" si="6"/>
        <v>0</v>
      </c>
      <c r="I17" s="143">
        <f t="shared" si="6"/>
        <v>45</v>
      </c>
      <c r="J17" s="99"/>
      <c r="K17" s="40"/>
      <c r="L17" s="49">
        <v>45</v>
      </c>
      <c r="M17" s="75"/>
      <c r="N17" s="40"/>
      <c r="O17" s="50"/>
      <c r="P17" s="76">
        <v>8</v>
      </c>
      <c r="Q17" s="61" t="s">
        <v>45</v>
      </c>
      <c r="R17" s="88" t="s">
        <v>46</v>
      </c>
    </row>
    <row r="18" spans="1:18" s="4" customFormat="1" ht="29.1" customHeight="1" x14ac:dyDescent="0.25">
      <c r="A18" s="63">
        <v>9</v>
      </c>
      <c r="B18" s="74" t="s">
        <v>30</v>
      </c>
      <c r="C18" s="36">
        <v>2</v>
      </c>
      <c r="D18" s="42" t="s">
        <v>18</v>
      </c>
      <c r="E18" s="42"/>
      <c r="F18" s="105">
        <f t="shared" si="7"/>
        <v>30</v>
      </c>
      <c r="G18" s="39">
        <f t="shared" si="8"/>
        <v>0</v>
      </c>
      <c r="H18" s="77">
        <f t="shared" si="6"/>
        <v>0</v>
      </c>
      <c r="I18" s="143">
        <f t="shared" si="6"/>
        <v>30</v>
      </c>
      <c r="J18" s="140"/>
      <c r="K18" s="109"/>
      <c r="L18" s="110">
        <v>30</v>
      </c>
      <c r="M18" s="78"/>
      <c r="N18" s="79"/>
      <c r="O18" s="80"/>
      <c r="P18" s="76">
        <v>8</v>
      </c>
      <c r="Q18" s="61" t="s">
        <v>45</v>
      </c>
      <c r="R18" s="88" t="s">
        <v>46</v>
      </c>
    </row>
    <row r="19" spans="1:18" s="4" customFormat="1" ht="29.1" customHeight="1" x14ac:dyDescent="0.25">
      <c r="A19" s="63">
        <v>10</v>
      </c>
      <c r="B19" s="74" t="s">
        <v>31</v>
      </c>
      <c r="C19" s="36">
        <v>3</v>
      </c>
      <c r="D19" s="43"/>
      <c r="E19" s="42" t="s">
        <v>18</v>
      </c>
      <c r="F19" s="105">
        <f t="shared" si="7"/>
        <v>45</v>
      </c>
      <c r="G19" s="39">
        <f t="shared" si="8"/>
        <v>0</v>
      </c>
      <c r="H19" s="77">
        <f t="shared" si="6"/>
        <v>0</v>
      </c>
      <c r="I19" s="143">
        <f t="shared" si="6"/>
        <v>45</v>
      </c>
      <c r="J19" s="99"/>
      <c r="K19" s="40"/>
      <c r="L19" s="49"/>
      <c r="M19" s="75"/>
      <c r="N19" s="40"/>
      <c r="O19" s="50">
        <v>45</v>
      </c>
      <c r="P19" s="76">
        <v>8</v>
      </c>
      <c r="Q19" s="61" t="s">
        <v>45</v>
      </c>
      <c r="R19" s="88" t="s">
        <v>46</v>
      </c>
    </row>
    <row r="20" spans="1:18" s="4" customFormat="1" ht="29.1" customHeight="1" x14ac:dyDescent="0.25">
      <c r="A20" s="63">
        <v>11</v>
      </c>
      <c r="B20" s="74" t="s">
        <v>32</v>
      </c>
      <c r="C20" s="36">
        <v>2</v>
      </c>
      <c r="D20" s="37"/>
      <c r="E20" s="42" t="s">
        <v>18</v>
      </c>
      <c r="F20" s="105">
        <f t="shared" si="7"/>
        <v>45</v>
      </c>
      <c r="G20" s="39">
        <f t="shared" si="8"/>
        <v>45</v>
      </c>
      <c r="H20" s="77">
        <f t="shared" si="6"/>
        <v>0</v>
      </c>
      <c r="I20" s="143">
        <f t="shared" si="6"/>
        <v>0</v>
      </c>
      <c r="J20" s="99"/>
      <c r="K20" s="40"/>
      <c r="L20" s="49"/>
      <c r="M20" s="75">
        <v>45</v>
      </c>
      <c r="N20" s="40"/>
      <c r="O20" s="111"/>
      <c r="P20" s="81"/>
      <c r="Q20" s="61" t="s">
        <v>33</v>
      </c>
      <c r="R20" s="88" t="s">
        <v>57</v>
      </c>
    </row>
    <row r="21" spans="1:18" s="4" customFormat="1" ht="29.1" customHeight="1" thickBot="1" x14ac:dyDescent="0.3">
      <c r="A21" s="64">
        <v>12</v>
      </c>
      <c r="B21" s="74" t="s">
        <v>32</v>
      </c>
      <c r="C21" s="44">
        <v>3</v>
      </c>
      <c r="D21" s="37"/>
      <c r="E21" s="42" t="s">
        <v>18</v>
      </c>
      <c r="F21" s="105">
        <f t="shared" si="7"/>
        <v>80</v>
      </c>
      <c r="G21" s="45">
        <f t="shared" si="8"/>
        <v>0</v>
      </c>
      <c r="H21" s="147">
        <f t="shared" si="6"/>
        <v>0</v>
      </c>
      <c r="I21" s="148">
        <f t="shared" si="6"/>
        <v>80</v>
      </c>
      <c r="J21" s="100"/>
      <c r="K21" s="46"/>
      <c r="L21" s="112"/>
      <c r="M21" s="82"/>
      <c r="N21" s="46"/>
      <c r="O21" s="83">
        <v>80</v>
      </c>
      <c r="P21" s="84"/>
      <c r="Q21" s="62" t="s">
        <v>47</v>
      </c>
      <c r="R21" s="95" t="s">
        <v>48</v>
      </c>
    </row>
    <row r="22" spans="1:18" s="28" customFormat="1" ht="18.75" thickBot="1" x14ac:dyDescent="0.3">
      <c r="A22" s="210" t="s">
        <v>22</v>
      </c>
      <c r="B22" s="211"/>
      <c r="C22" s="29">
        <f>SUM(C7:C21)</f>
        <v>51</v>
      </c>
      <c r="D22" s="25"/>
      <c r="E22" s="25"/>
      <c r="F22" s="29">
        <f t="shared" ref="F22:O22" si="9">SUM(F7:F21)</f>
        <v>820</v>
      </c>
      <c r="G22" s="30">
        <f t="shared" si="9"/>
        <v>295</v>
      </c>
      <c r="H22" s="25">
        <f t="shared" si="9"/>
        <v>110</v>
      </c>
      <c r="I22" s="31">
        <f t="shared" si="9"/>
        <v>415</v>
      </c>
      <c r="J22" s="30">
        <f t="shared" si="9"/>
        <v>60</v>
      </c>
      <c r="K22" s="25">
        <f t="shared" si="9"/>
        <v>48</v>
      </c>
      <c r="L22" s="31">
        <f t="shared" si="9"/>
        <v>125</v>
      </c>
      <c r="M22" s="30">
        <f t="shared" si="9"/>
        <v>235</v>
      </c>
      <c r="N22" s="25">
        <f t="shared" si="9"/>
        <v>62</v>
      </c>
      <c r="O22" s="31">
        <f t="shared" si="9"/>
        <v>290</v>
      </c>
      <c r="P22" s="24"/>
      <c r="Q22" s="26"/>
      <c r="R22" s="27"/>
    </row>
    <row r="23" spans="1:18" s="20" customFormat="1" ht="19.5" thickBot="1" x14ac:dyDescent="0.35">
      <c r="A23" s="206" t="s">
        <v>20</v>
      </c>
      <c r="B23" s="207"/>
      <c r="C23" s="207"/>
      <c r="D23" s="207"/>
      <c r="E23" s="207"/>
      <c r="F23" s="222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8"/>
    </row>
    <row r="24" spans="1:18" ht="29.1" customHeight="1" x14ac:dyDescent="0.25">
      <c r="A24" s="65">
        <v>13</v>
      </c>
      <c r="B24" s="74" t="s">
        <v>71</v>
      </c>
      <c r="C24" s="113">
        <v>1</v>
      </c>
      <c r="D24" s="114" t="s">
        <v>18</v>
      </c>
      <c r="E24" s="115"/>
      <c r="F24" s="116">
        <f>SUM(G24:I24)</f>
        <v>16</v>
      </c>
      <c r="G24" s="117">
        <f>J24+M24</f>
        <v>16</v>
      </c>
      <c r="H24" s="137">
        <f t="shared" ref="H24:I28" si="10">K24+N24</f>
        <v>0</v>
      </c>
      <c r="I24" s="136">
        <f t="shared" si="10"/>
        <v>0</v>
      </c>
      <c r="J24" s="119">
        <v>16</v>
      </c>
      <c r="K24" s="120"/>
      <c r="L24" s="121"/>
      <c r="M24" s="122"/>
      <c r="N24" s="120"/>
      <c r="O24" s="123"/>
      <c r="P24" s="124"/>
      <c r="Q24" s="60" t="s">
        <v>49</v>
      </c>
      <c r="R24" s="88" t="s">
        <v>56</v>
      </c>
    </row>
    <row r="25" spans="1:18" ht="29.1" customHeight="1" x14ac:dyDescent="0.25">
      <c r="A25" s="16">
        <v>14</v>
      </c>
      <c r="B25" s="74" t="s">
        <v>72</v>
      </c>
      <c r="C25" s="125">
        <v>2</v>
      </c>
      <c r="D25" s="114" t="s">
        <v>18</v>
      </c>
      <c r="E25" s="115"/>
      <c r="F25" s="126">
        <f t="shared" ref="F25:F28" si="11">SUM(G25:I25)</f>
        <v>30</v>
      </c>
      <c r="G25" s="117">
        <f t="shared" ref="G25:G28" si="12">J25+M25</f>
        <v>30</v>
      </c>
      <c r="H25" s="137">
        <f t="shared" si="10"/>
        <v>0</v>
      </c>
      <c r="I25" s="136">
        <f t="shared" si="10"/>
        <v>0</v>
      </c>
      <c r="J25" s="127">
        <v>30</v>
      </c>
      <c r="K25" s="118"/>
      <c r="L25" s="128"/>
      <c r="M25" s="129"/>
      <c r="N25" s="118"/>
      <c r="O25" s="130"/>
      <c r="P25" s="131"/>
      <c r="Q25" s="61" t="s">
        <v>50</v>
      </c>
      <c r="R25" s="94" t="s">
        <v>40</v>
      </c>
    </row>
    <row r="26" spans="1:18" s="2" customFormat="1" ht="29.1" customHeight="1" x14ac:dyDescent="0.2">
      <c r="A26" s="16">
        <v>15</v>
      </c>
      <c r="B26" s="74" t="s">
        <v>73</v>
      </c>
      <c r="C26" s="125">
        <v>2</v>
      </c>
      <c r="D26" s="114"/>
      <c r="E26" s="115" t="s">
        <v>18</v>
      </c>
      <c r="F26" s="126">
        <f t="shared" si="11"/>
        <v>30</v>
      </c>
      <c r="G26" s="117">
        <f t="shared" si="12"/>
        <v>30</v>
      </c>
      <c r="H26" s="137">
        <f t="shared" si="10"/>
        <v>0</v>
      </c>
      <c r="I26" s="136">
        <f t="shared" si="10"/>
        <v>0</v>
      </c>
      <c r="J26" s="127"/>
      <c r="K26" s="118"/>
      <c r="L26" s="128"/>
      <c r="M26" s="129">
        <v>30</v>
      </c>
      <c r="N26" s="118"/>
      <c r="O26" s="130"/>
      <c r="P26" s="131"/>
      <c r="Q26" s="61" t="s">
        <v>43</v>
      </c>
      <c r="R26" s="88" t="s">
        <v>44</v>
      </c>
    </row>
    <row r="27" spans="1:18" ht="29.1" customHeight="1" x14ac:dyDescent="0.25">
      <c r="A27" s="16">
        <v>16</v>
      </c>
      <c r="B27" s="74" t="s">
        <v>74</v>
      </c>
      <c r="C27" s="125">
        <v>1</v>
      </c>
      <c r="D27" s="114"/>
      <c r="E27" s="115" t="s">
        <v>18</v>
      </c>
      <c r="F27" s="126">
        <f t="shared" si="11"/>
        <v>15</v>
      </c>
      <c r="G27" s="117">
        <f t="shared" si="12"/>
        <v>15</v>
      </c>
      <c r="H27" s="137">
        <f t="shared" si="10"/>
        <v>0</v>
      </c>
      <c r="I27" s="136">
        <f t="shared" si="10"/>
        <v>0</v>
      </c>
      <c r="J27" s="127"/>
      <c r="K27" s="118"/>
      <c r="L27" s="128"/>
      <c r="M27" s="129">
        <v>15</v>
      </c>
      <c r="N27" s="118"/>
      <c r="O27" s="130"/>
      <c r="P27" s="131"/>
      <c r="Q27" s="61" t="s">
        <v>51</v>
      </c>
      <c r="R27" s="88" t="s">
        <v>61</v>
      </c>
    </row>
    <row r="28" spans="1:18" s="2" customFormat="1" ht="29.1" customHeight="1" thickBot="1" x14ac:dyDescent="0.25">
      <c r="A28" s="16">
        <v>17</v>
      </c>
      <c r="B28" s="74" t="s">
        <v>75</v>
      </c>
      <c r="C28" s="125">
        <v>2</v>
      </c>
      <c r="D28" s="114"/>
      <c r="E28" s="115" t="s">
        <v>18</v>
      </c>
      <c r="F28" s="138">
        <f t="shared" si="11"/>
        <v>30</v>
      </c>
      <c r="G28" s="117">
        <f t="shared" si="12"/>
        <v>30</v>
      </c>
      <c r="H28" s="137">
        <f t="shared" si="10"/>
        <v>0</v>
      </c>
      <c r="I28" s="136">
        <f t="shared" si="10"/>
        <v>0</v>
      </c>
      <c r="J28" s="151"/>
      <c r="K28" s="133"/>
      <c r="L28" s="152"/>
      <c r="M28" s="132">
        <v>30</v>
      </c>
      <c r="N28" s="133"/>
      <c r="O28" s="134"/>
      <c r="P28" s="131"/>
      <c r="Q28" s="61" t="s">
        <v>54</v>
      </c>
      <c r="R28" s="89" t="s">
        <v>55</v>
      </c>
    </row>
    <row r="29" spans="1:18" s="28" customFormat="1" ht="18.75" thickBot="1" x14ac:dyDescent="0.3">
      <c r="A29" s="210" t="s">
        <v>23</v>
      </c>
      <c r="B29" s="211"/>
      <c r="C29" s="21">
        <f>SUM(C24:C28)</f>
        <v>8</v>
      </c>
      <c r="D29" s="30"/>
      <c r="E29" s="25"/>
      <c r="F29" s="104">
        <f>SUM(F24:F28)</f>
        <v>121</v>
      </c>
      <c r="G29" s="25">
        <f>SUM(G24:G28)</f>
        <v>121</v>
      </c>
      <c r="H29" s="25">
        <f t="shared" ref="H29:I29" si="13">SUM(H24:H28)</f>
        <v>0</v>
      </c>
      <c r="I29" s="25">
        <f t="shared" si="13"/>
        <v>0</v>
      </c>
      <c r="J29" s="30">
        <f>SUM(J24:J28)</f>
        <v>46</v>
      </c>
      <c r="K29" s="25">
        <f t="shared" ref="K29:L29" si="14">SUM(K24:K28)</f>
        <v>0</v>
      </c>
      <c r="L29" s="31">
        <f t="shared" si="14"/>
        <v>0</v>
      </c>
      <c r="M29" s="25">
        <f>SUM(M24:M28)</f>
        <v>75</v>
      </c>
      <c r="N29" s="25">
        <f>SUM(N24:N28)</f>
        <v>0</v>
      </c>
      <c r="O29" s="31">
        <f>SUM(O24:O28)</f>
        <v>0</v>
      </c>
      <c r="P29" s="150"/>
      <c r="Q29" s="26"/>
      <c r="R29" s="27"/>
    </row>
    <row r="30" spans="1:18" s="4" customFormat="1" ht="75.75" thickBot="1" x14ac:dyDescent="0.3">
      <c r="A30" s="220" t="s">
        <v>76</v>
      </c>
      <c r="B30" s="221"/>
      <c r="C30" s="13">
        <v>5</v>
      </c>
      <c r="D30" s="10"/>
      <c r="E30" s="11" t="s">
        <v>18</v>
      </c>
      <c r="F30" s="12">
        <v>160</v>
      </c>
      <c r="G30" s="107"/>
      <c r="H30" s="102"/>
      <c r="I30" s="108"/>
      <c r="J30" s="101"/>
      <c r="K30" s="102"/>
      <c r="L30" s="103"/>
      <c r="M30" s="101"/>
      <c r="N30" s="102"/>
      <c r="O30" s="103">
        <v>160</v>
      </c>
      <c r="P30" s="9"/>
      <c r="Q30" s="62" t="s">
        <v>53</v>
      </c>
      <c r="R30" s="149" t="s">
        <v>52</v>
      </c>
    </row>
    <row r="31" spans="1:18" s="28" customFormat="1" ht="18.75" thickBot="1" x14ac:dyDescent="0.3">
      <c r="A31" s="210" t="s">
        <v>23</v>
      </c>
      <c r="B31" s="211"/>
      <c r="C31" s="21">
        <f>SUM(C30)</f>
        <v>5</v>
      </c>
      <c r="D31" s="23"/>
      <c r="E31" s="23"/>
      <c r="F31" s="22">
        <f>SUM(F30)</f>
        <v>160</v>
      </c>
      <c r="G31" s="30">
        <f t="shared" ref="G31:O31" si="15">SUM(G30)</f>
        <v>0</v>
      </c>
      <c r="H31" s="25">
        <f t="shared" si="15"/>
        <v>0</v>
      </c>
      <c r="I31" s="31">
        <f t="shared" si="15"/>
        <v>0</v>
      </c>
      <c r="J31" s="30">
        <f t="shared" si="15"/>
        <v>0</v>
      </c>
      <c r="K31" s="25">
        <f t="shared" si="15"/>
        <v>0</v>
      </c>
      <c r="L31" s="25">
        <f t="shared" si="15"/>
        <v>0</v>
      </c>
      <c r="M31" s="30">
        <f t="shared" si="15"/>
        <v>0</v>
      </c>
      <c r="N31" s="25">
        <f t="shared" si="15"/>
        <v>0</v>
      </c>
      <c r="O31" s="31">
        <f t="shared" si="15"/>
        <v>160</v>
      </c>
      <c r="P31" s="70"/>
      <c r="Q31" s="71"/>
      <c r="R31" s="72"/>
    </row>
    <row r="32" spans="1:18" s="20" customFormat="1" ht="19.5" thickBot="1" x14ac:dyDescent="0.35">
      <c r="A32" s="212" t="s">
        <v>25</v>
      </c>
      <c r="B32" s="213"/>
      <c r="C32" s="17">
        <f>SUM(C31,C29,C22)</f>
        <v>64</v>
      </c>
      <c r="D32" s="18"/>
      <c r="E32" s="18"/>
      <c r="F32" s="19">
        <f t="shared" ref="F32:O32" si="16">SUM(F31,F29,F22)</f>
        <v>1101</v>
      </c>
      <c r="G32" s="92">
        <f t="shared" si="16"/>
        <v>416</v>
      </c>
      <c r="H32" s="91">
        <f t="shared" si="16"/>
        <v>110</v>
      </c>
      <c r="I32" s="93">
        <f t="shared" si="16"/>
        <v>415</v>
      </c>
      <c r="J32" s="92">
        <f t="shared" si="16"/>
        <v>106</v>
      </c>
      <c r="K32" s="91">
        <f t="shared" si="16"/>
        <v>48</v>
      </c>
      <c r="L32" s="93">
        <f t="shared" si="16"/>
        <v>125</v>
      </c>
      <c r="M32" s="92">
        <f t="shared" si="16"/>
        <v>310</v>
      </c>
      <c r="N32" s="91">
        <f t="shared" si="16"/>
        <v>62</v>
      </c>
      <c r="O32" s="93">
        <f t="shared" si="16"/>
        <v>450</v>
      </c>
      <c r="P32" s="67"/>
      <c r="Q32" s="68"/>
      <c r="R32" s="69"/>
    </row>
  </sheetData>
  <mergeCells count="40">
    <mergeCell ref="A31:B31"/>
    <mergeCell ref="A32:B32"/>
    <mergeCell ref="B12:B14"/>
    <mergeCell ref="C12:C14"/>
    <mergeCell ref="A12:A14"/>
    <mergeCell ref="A29:B29"/>
    <mergeCell ref="A30:B30"/>
    <mergeCell ref="A22:B22"/>
    <mergeCell ref="A23:R23"/>
    <mergeCell ref="D12:D14"/>
    <mergeCell ref="E12:E14"/>
    <mergeCell ref="F12:F14"/>
    <mergeCell ref="G12:G14"/>
    <mergeCell ref="H12:H14"/>
    <mergeCell ref="I12:I14"/>
    <mergeCell ref="P12:P14"/>
    <mergeCell ref="A9:A10"/>
    <mergeCell ref="A1:B1"/>
    <mergeCell ref="Q1:R1"/>
    <mergeCell ref="A2:B4"/>
    <mergeCell ref="C2:E2"/>
    <mergeCell ref="F2:F4"/>
    <mergeCell ref="G2:I2"/>
    <mergeCell ref="J2:L2"/>
    <mergeCell ref="M2:O2"/>
    <mergeCell ref="P2:P4"/>
    <mergeCell ref="Q2:Q4"/>
    <mergeCell ref="R2:R4"/>
    <mergeCell ref="C3:C4"/>
    <mergeCell ref="G3:I3"/>
    <mergeCell ref="D3:E3"/>
    <mergeCell ref="A5:B5"/>
    <mergeCell ref="G1:O1"/>
    <mergeCell ref="J3:L3"/>
    <mergeCell ref="M3:O3"/>
    <mergeCell ref="C9:C10"/>
    <mergeCell ref="B9:B10"/>
    <mergeCell ref="J5:L5"/>
    <mergeCell ref="A6:R6"/>
    <mergeCell ref="P5:R5"/>
  </mergeCells>
  <pageMargins left="0.23622047244094491" right="0.23622047244094491" top="0.23622047244094491" bottom="0.23622047244094491" header="0.31496062992125984" footer="0.31496062992125984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AM4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Rodak</dc:creator>
  <cp:lastModifiedBy>Natalia Rodak</cp:lastModifiedBy>
  <cp:lastPrinted>2022-02-14T09:58:36Z</cp:lastPrinted>
  <dcterms:created xsi:type="dcterms:W3CDTF">2021-05-11T09:28:09Z</dcterms:created>
  <dcterms:modified xsi:type="dcterms:W3CDTF">2022-02-22T10:13:13Z</dcterms:modified>
</cp:coreProperties>
</file>