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B3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0" l="1"/>
  <c r="I35" i="10"/>
  <c r="H35" i="10"/>
  <c r="I17" i="10"/>
  <c r="H17" i="10"/>
  <c r="G17" i="10"/>
  <c r="F35" i="10" l="1"/>
  <c r="F17" i="10"/>
  <c r="H34" i="10"/>
  <c r="I34" i="10"/>
  <c r="H9" i="10" l="1"/>
  <c r="I9" i="10"/>
  <c r="I10" i="10" l="1"/>
  <c r="H10" i="10"/>
  <c r="G10" i="10"/>
  <c r="F10" i="10" l="1"/>
  <c r="H7" i="10"/>
  <c r="I7" i="10"/>
  <c r="H8" i="10"/>
  <c r="I8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G8" i="10"/>
  <c r="G9" i="10"/>
  <c r="G11" i="10"/>
  <c r="G12" i="10"/>
  <c r="G13" i="10"/>
  <c r="G14" i="10"/>
  <c r="G15" i="10"/>
  <c r="G16" i="10"/>
  <c r="G18" i="10"/>
  <c r="G19" i="10"/>
  <c r="G20" i="10"/>
  <c r="G21" i="10"/>
  <c r="G22" i="10"/>
  <c r="G23" i="10"/>
  <c r="G24" i="10"/>
  <c r="G25" i="10"/>
  <c r="G26" i="10"/>
  <c r="G7" i="10"/>
  <c r="H29" i="10"/>
  <c r="I29" i="10"/>
  <c r="H30" i="10"/>
  <c r="I30" i="10"/>
  <c r="H31" i="10"/>
  <c r="I31" i="10"/>
  <c r="H32" i="10"/>
  <c r="I32" i="10"/>
  <c r="H33" i="10"/>
  <c r="I33" i="10"/>
  <c r="G30" i="10"/>
  <c r="G31" i="10"/>
  <c r="G32" i="10"/>
  <c r="G33" i="10"/>
  <c r="G34" i="10"/>
  <c r="G29" i="10"/>
  <c r="F34" i="10" l="1"/>
  <c r="F32" i="10"/>
  <c r="F30" i="10"/>
  <c r="F26" i="10"/>
  <c r="F29" i="10"/>
  <c r="F31" i="10"/>
  <c r="F19" i="10"/>
  <c r="F15" i="10"/>
  <c r="F18" i="10"/>
  <c r="F33" i="10"/>
  <c r="F20" i="10"/>
  <c r="F9" i="10"/>
  <c r="F16" i="10"/>
  <c r="F11" i="10"/>
  <c r="F13" i="10"/>
  <c r="F14" i="10"/>
  <c r="F12" i="10"/>
  <c r="F8" i="10"/>
  <c r="F21" i="10"/>
  <c r="F7" i="10" l="1"/>
  <c r="F27" i="10" s="1"/>
  <c r="O27" i="10" l="1"/>
  <c r="N27" i="10"/>
  <c r="M27" i="10"/>
  <c r="L27" i="10"/>
  <c r="K27" i="10"/>
  <c r="J27" i="10"/>
  <c r="I27" i="10"/>
  <c r="H27" i="10"/>
  <c r="G27" i="10"/>
  <c r="C27" i="10"/>
</calcChain>
</file>

<file path=xl/sharedStrings.xml><?xml version="1.0" encoding="utf-8"?>
<sst xmlns="http://schemas.openxmlformats.org/spreadsheetml/2006/main" count="135" uniqueCount="79">
  <si>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</si>
  <si>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</si>
  <si>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</si>
  <si>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</si>
  <si>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</si>
  <si>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</si>
  <si>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</si>
  <si>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</si>
  <si>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</si>
  <si>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</si>
  <si>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</si>
  <si>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</si>
  <si>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</si>
  <si>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</si>
  <si>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</si>
  <si>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</si>
  <si>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</si>
  <si>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</si>
  <si>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</si>
  <si>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15-18</t>
  </si>
  <si>
    <t>PRZEDMIOT/
MODUŁ</t>
  </si>
  <si>
    <t>RAZEM:</t>
  </si>
  <si>
    <t xml:space="preserve">WFBMiML </t>
  </si>
  <si>
    <t>BIOTECHNOLOGIA MEDYCZNA</t>
  </si>
  <si>
    <t>Seminarium dyplomowe</t>
  </si>
  <si>
    <t>Praca dyplomowa</t>
  </si>
  <si>
    <t>Zakład Genetyki i Patomorfologii</t>
  </si>
  <si>
    <t>Zakład Analityki Medycznej</t>
  </si>
  <si>
    <t>Zakład Medycyny Laboratoryjnej</t>
  </si>
  <si>
    <t>Prof. dr hab. n. med. Barbara Dołęgowska</t>
  </si>
  <si>
    <t>KiZ Biologii i Parazytologii Medycznej</t>
  </si>
  <si>
    <t>Zakład Toksykologii Klinicznej i Sądowej</t>
  </si>
  <si>
    <t xml:space="preserve">Samodzielna Pracownia Botaniki Farmaceutycznej </t>
  </si>
  <si>
    <t xml:space="preserve">Prof. dr hab. n. med Danuta Kosik-Bogacka </t>
  </si>
  <si>
    <t>Zakład Alergologii Klinicznej</t>
  </si>
  <si>
    <t>Dr hab. n. med. Aldona Siennicka</t>
  </si>
  <si>
    <t>Zakład Farmakokinetyki i Terapii Monitorowanej</t>
  </si>
  <si>
    <t>promotor</t>
  </si>
  <si>
    <t>Zakład Medycyny Nuklearnej</t>
  </si>
  <si>
    <t>Prof. dr hab. n. med. Bożena Birkenfeld</t>
  </si>
  <si>
    <t>Prof. dr hab. n. med. Dariusz Chlubek</t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</si>
  <si>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</si>
  <si>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Prof. dr hab. n. biol. Elżbieta Kalisińska</t>
    </r>
    <r>
      <rPr>
        <b/>
        <sz val="11"/>
        <color indexed="8"/>
        <rFont val="Calibri"/>
        <family val="2"/>
        <charset val="238"/>
        <scheme val="minor"/>
      </rPr>
      <t xml:space="preserve">   </t>
    </r>
  </si>
  <si>
    <t>Zakład Historii Medycyny i Etyki Lekarskiej</t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</si>
  <si>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</si>
  <si>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t>ROK III</t>
  </si>
  <si>
    <t xml:space="preserve">Badania naukowe w biotechnologii </t>
  </si>
  <si>
    <t xml:space="preserve">Immunologia z alergologią </t>
  </si>
  <si>
    <t xml:space="preserve">Mikrobiologia przemysłowa </t>
  </si>
  <si>
    <t>Prof. dr hab. n. med. Monika Białecka</t>
  </si>
  <si>
    <t>Ochrona środowiska</t>
  </si>
  <si>
    <t xml:space="preserve">Toksykologia </t>
  </si>
  <si>
    <t xml:space="preserve">Ekonomia i ekonomika produkcji </t>
  </si>
  <si>
    <t xml:space="preserve">Prawo autorskie </t>
  </si>
  <si>
    <t xml:space="preserve">Molekularne markery diagn. w medycynie </t>
  </si>
  <si>
    <t xml:space="preserve">Kultury in vitro komórek i tkanek ludzkich, zwierzęcych i roślinnych </t>
  </si>
  <si>
    <t xml:space="preserve">Genetyka kliniczna </t>
  </si>
  <si>
    <t xml:space="preserve">Inżynieria genetyczna </t>
  </si>
  <si>
    <r>
      <t xml:space="preserve">Zwierzęta w badaniach medycznych </t>
    </r>
    <r>
      <rPr>
        <b/>
        <sz val="11"/>
        <color rgb="FF7030A0"/>
        <rFont val="Calibri"/>
        <family val="2"/>
        <charset val="238"/>
        <scheme val="minor"/>
      </rPr>
      <t>CER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</si>
  <si>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Terapia genowa </t>
  </si>
  <si>
    <t xml:space="preserve">Technologie biochemiczne </t>
  </si>
  <si>
    <t xml:space="preserve">Nowoczesne techniki obrazowania medycznego  </t>
  </si>
  <si>
    <t xml:space="preserve">Molekularne i neurobiologiczne podstawy procesów kognitywnych  </t>
  </si>
  <si>
    <t>Metody molekularne w mikrobiologii</t>
  </si>
  <si>
    <t xml:space="preserve">Czynniki ryzyka chorób cywilizacyjnych </t>
  </si>
  <si>
    <t xml:space="preserve">Parazytozy ludzi i zwierząt  </t>
  </si>
  <si>
    <t xml:space="preserve">Ewolucja  molekularna   </t>
  </si>
  <si>
    <t xml:space="preserve">Farmakogenetyka  </t>
  </si>
  <si>
    <t>NABÓR: 2020/2021</t>
  </si>
  <si>
    <t>ROK AKADEMICKI: 2022-2023</t>
  </si>
  <si>
    <t>zal.</t>
  </si>
  <si>
    <t>Zakład Biologii i Parazytologii Medycznej</t>
  </si>
  <si>
    <t>PRZEDMIOTY OBIERALNE: do wyboru 9 punktów ECTS</t>
  </si>
  <si>
    <t>Dr n. med. Iwona Poziomkowska-Gęsicka</t>
  </si>
  <si>
    <t>Katedra Biochemii i ChemIi Medycznej</t>
  </si>
  <si>
    <t>Prof. dr hab. n. med  Jan Lubiński</t>
  </si>
  <si>
    <t>Samodzielna Pracownia Farmakodynamiki</t>
  </si>
  <si>
    <t>Prof. dr hab. n. med. Mateusz Kurzawski</t>
  </si>
  <si>
    <t>Dr n. med. Janus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</si>
</sst>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Arial Narrow"/>
      <family val="2"/>
      <charset val="238"/>
    </font>
    <font>
      <sz val="14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2" xfId="0" applyFont="1" applyFill="1" applyBorder="1" applyAlignment="1"/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wrapText="1"/>
    </xf>
    <xf numFmtId="0" fontId="4" fillId="2" borderId="42" xfId="0" applyFont="1" applyFill="1" applyBorder="1" applyAlignment="1">
      <alignment vertical="center"/>
    </xf>
    <xf numFmtId="0" fontId="8" fillId="8" borderId="1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13" borderId="25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14" borderId="38" xfId="0" applyFont="1" applyFill="1" applyBorder="1" applyAlignment="1">
      <alignment horizontal="center" vertical="center" wrapText="1"/>
    </xf>
    <xf numFmtId="0" fontId="15" fillId="13" borderId="39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8" fillId="0" borderId="0" xfId="0" applyFont="1"/>
    <xf numFmtId="0" fontId="19" fillId="11" borderId="4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20" fillId="11" borderId="42" xfId="0" applyFont="1" applyFill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0" borderId="0" xfId="0" applyFont="1"/>
    <xf numFmtId="0" fontId="16" fillId="8" borderId="1" xfId="0" applyFont="1" applyFill="1" applyBorder="1" applyAlignment="1">
      <alignment vertical="center"/>
    </xf>
    <xf numFmtId="0" fontId="15" fillId="9" borderId="14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5" fillId="16" borderId="1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21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vertical="center"/>
    </xf>
    <xf numFmtId="0" fontId="16" fillId="9" borderId="14" xfId="0" applyFont="1" applyFill="1" applyBorder="1" applyAlignment="1">
      <alignment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19" fillId="11" borderId="45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1" borderId="46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5" fillId="14" borderId="38" xfId="0" applyFont="1" applyFill="1" applyBorder="1" applyAlignment="1">
      <alignment vertical="center"/>
    </xf>
    <xf numFmtId="0" fontId="16" fillId="14" borderId="27" xfId="0" applyFont="1" applyFill="1" applyBorder="1" applyAlignment="1">
      <alignment vertical="center"/>
    </xf>
    <xf numFmtId="0" fontId="16" fillId="14" borderId="23" xfId="0" applyFont="1" applyFill="1" applyBorder="1" applyAlignment="1">
      <alignment vertical="center"/>
    </xf>
    <xf numFmtId="0" fontId="16" fillId="14" borderId="38" xfId="0" applyFont="1" applyFill="1" applyBorder="1" applyAlignment="1">
      <alignment vertical="center"/>
    </xf>
    <xf numFmtId="0" fontId="16" fillId="13" borderId="25" xfId="0" applyFont="1" applyFill="1" applyBorder="1" applyAlignment="1">
      <alignment vertical="center"/>
    </xf>
    <xf numFmtId="0" fontId="16" fillId="13" borderId="39" xfId="0" applyFont="1" applyFill="1" applyBorder="1" applyAlignment="1">
      <alignment vertical="center"/>
    </xf>
    <xf numFmtId="0" fontId="15" fillId="13" borderId="39" xfId="0" applyFont="1" applyFill="1" applyBorder="1" applyAlignment="1">
      <alignment vertical="center"/>
    </xf>
    <xf numFmtId="0" fontId="16" fillId="13" borderId="22" xfId="0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11" fillId="8" borderId="12" xfId="0" applyFont="1" applyFill="1" applyBorder="1" applyAlignment="1">
      <alignment vertical="center" wrapText="1"/>
    </xf>
    <xf numFmtId="0" fontId="0" fillId="0" borderId="44" xfId="0" applyFont="1" applyBorder="1" applyAlignment="1">
      <alignment horizontal="center" vertical="center"/>
    </xf>
    <xf numFmtId="49" fontId="4" fillId="2" borderId="42" xfId="0" applyNumberFormat="1" applyFont="1" applyFill="1" applyBorder="1" applyAlignment="1"/>
    <xf numFmtId="0" fontId="0" fillId="2" borderId="42" xfId="0" applyFill="1" applyBorder="1" applyAlignment="1"/>
    <xf numFmtId="49" fontId="3" fillId="2" borderId="42" xfId="0" applyNumberFormat="1" applyFont="1" applyFill="1" applyBorder="1" applyAlignment="1">
      <alignment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38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9" borderId="38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 wrapText="1"/>
    </xf>
    <xf numFmtId="0" fontId="15" fillId="9" borderId="38" xfId="0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vertical="center"/>
    </xf>
    <xf numFmtId="0" fontId="16" fillId="9" borderId="27" xfId="0" applyFont="1" applyFill="1" applyBorder="1" applyAlignment="1">
      <alignment vertical="center"/>
    </xf>
    <xf numFmtId="0" fontId="15" fillId="14" borderId="44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13" borderId="51" xfId="0" applyFont="1" applyFill="1" applyBorder="1" applyAlignment="1">
      <alignment horizontal="center" vertical="center" wrapText="1"/>
    </xf>
    <xf numFmtId="0" fontId="15" fillId="16" borderId="52" xfId="0" applyFont="1" applyFill="1" applyBorder="1" applyAlignment="1">
      <alignment horizontal="center" vertical="center" wrapText="1"/>
    </xf>
    <xf numFmtId="0" fontId="16" fillId="16" borderId="53" xfId="0" applyFont="1" applyFill="1" applyBorder="1" applyAlignment="1">
      <alignment vertical="center"/>
    </xf>
    <xf numFmtId="0" fontId="17" fillId="8" borderId="1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17" borderId="29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15" fillId="7" borderId="56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vertical="center"/>
    </xf>
    <xf numFmtId="0" fontId="16" fillId="9" borderId="56" xfId="0" applyFont="1" applyFill="1" applyBorder="1" applyAlignment="1">
      <alignment horizontal="center" vertical="center"/>
    </xf>
    <xf numFmtId="0" fontId="16" fillId="16" borderId="52" xfId="0" applyFont="1" applyFill="1" applyBorder="1" applyAlignment="1">
      <alignment vertical="center"/>
    </xf>
    <xf numFmtId="0" fontId="15" fillId="8" borderId="38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32" fillId="0" borderId="0" xfId="0" applyFont="1"/>
    <xf numFmtId="0" fontId="31" fillId="8" borderId="0" xfId="0" applyFont="1" applyFill="1" applyBorder="1" applyAlignment="1">
      <alignment horizontal="justify" vertical="center" wrapText="1"/>
    </xf>
    <xf numFmtId="0" fontId="30" fillId="8" borderId="0" xfId="0" applyFont="1" applyFill="1" applyBorder="1"/>
    <xf numFmtId="0" fontId="0" fillId="8" borderId="0" xfId="0" applyFont="1" applyFill="1" applyBorder="1"/>
    <xf numFmtId="0" fontId="16" fillId="8" borderId="27" xfId="0" applyFont="1" applyFill="1" applyBorder="1" applyAlignment="1">
      <alignment vertical="center"/>
    </xf>
    <xf numFmtId="0" fontId="25" fillId="8" borderId="22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1" fillId="0" borderId="57" xfId="1" applyFont="1" applyFill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24" fillId="14" borderId="38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24" fillId="13" borderId="39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19" fillId="15" borderId="41" xfId="0" applyFont="1" applyFill="1" applyBorder="1" applyAlignment="1">
      <alignment horizontal="left" vertical="center" wrapText="1"/>
    </xf>
    <xf numFmtId="0" fontId="19" fillId="15" borderId="42" xfId="0" applyFont="1" applyFill="1" applyBorder="1" applyAlignment="1">
      <alignment horizontal="left" vertical="center" wrapText="1"/>
    </xf>
    <xf numFmtId="0" fontId="19" fillId="15" borderId="18" xfId="0" applyFont="1" applyFill="1" applyBorder="1" applyAlignment="1">
      <alignment horizontal="left"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textRotation="255" wrapText="1"/>
    </xf>
    <xf numFmtId="49" fontId="10" fillId="4" borderId="5" xfId="0" applyNumberFormat="1" applyFont="1" applyFill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right" vertical="center"/>
    </xf>
    <xf numFmtId="0" fontId="29" fillId="2" borderId="7" xfId="0" applyFont="1" applyFill="1" applyBorder="1" applyAlignment="1">
      <alignment horizontal="right" vertical="center"/>
    </xf>
    <xf numFmtId="0" fontId="11" fillId="0" borderId="4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35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19" fillId="11" borderId="45" xfId="0" applyFont="1" applyFill="1" applyBorder="1" applyAlignment="1">
      <alignment horizontal="right" vertical="center" wrapText="1"/>
    </xf>
    <xf numFmtId="0" fontId="19" fillId="11" borderId="40" xfId="0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9" fillId="11" borderId="41" xfId="0" applyFont="1" applyFill="1" applyBorder="1" applyAlignment="1">
      <alignment horizontal="right" vertical="center" wrapText="1"/>
    </xf>
    <xf numFmtId="0" fontId="19" fillId="11" borderId="7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m.edu.pl/wydzialy/wydzial-lekarski/zaklad-alergologii-kliniczn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showZeros="0" tabSelected="1" topLeftCell="C1" zoomScale="70" zoomScaleNormal="70" workbookViewId="0">
      <selection activeCell="R8" sqref="R8"/>
    </sheetView>
  </sheetViews>
  <sheetFormatPr defaultRowHeight="15" x14ac:dyDescent="0.25"/>
  <cols>
    <col min="1" max="1" width="3.5703125" style="99" bestFit="1" customWidth="1"/>
    <col min="2" max="2" width="51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0.7109375" style="1" customWidth="1"/>
    <col min="19" max="19" width="34.42578125" bestFit="1" customWidth="1"/>
    <col min="20" max="20" width="36.42578125" bestFit="1" customWidth="1"/>
  </cols>
  <sheetData>
    <row r="1" spans="1:22" ht="27" thickBot="1" x14ac:dyDescent="0.45">
      <c r="A1" s="151" t="s">
        <v>22</v>
      </c>
      <c r="B1" s="152"/>
      <c r="C1" s="86"/>
      <c r="D1" s="6"/>
      <c r="E1" s="6"/>
      <c r="F1" s="6"/>
      <c r="G1" s="187" t="s">
        <v>23</v>
      </c>
      <c r="H1" s="187"/>
      <c r="I1" s="187"/>
      <c r="J1" s="187"/>
      <c r="K1" s="187"/>
      <c r="L1" s="187"/>
      <c r="M1" s="187"/>
      <c r="N1" s="187"/>
      <c r="O1" s="187"/>
      <c r="P1" s="9"/>
      <c r="Q1" s="177" t="s">
        <v>69</v>
      </c>
      <c r="R1" s="178"/>
    </row>
    <row r="2" spans="1:22" ht="63.75" customHeight="1" thickBot="1" x14ac:dyDescent="0.3">
      <c r="A2" s="153" t="s">
        <v>20</v>
      </c>
      <c r="B2" s="154"/>
      <c r="C2" s="179" t="s">
        <v>12</v>
      </c>
      <c r="D2" s="180"/>
      <c r="E2" s="181"/>
      <c r="F2" s="182" t="s">
        <v>9</v>
      </c>
      <c r="G2" s="184" t="s">
        <v>10</v>
      </c>
      <c r="H2" s="185"/>
      <c r="I2" s="186"/>
      <c r="J2" s="207" t="s">
        <v>14</v>
      </c>
      <c r="K2" s="208"/>
      <c r="L2" s="209"/>
      <c r="M2" s="210" t="s">
        <v>15</v>
      </c>
      <c r="N2" s="211"/>
      <c r="O2" s="212"/>
      <c r="P2" s="213" t="s">
        <v>11</v>
      </c>
      <c r="Q2" s="163" t="s">
        <v>6</v>
      </c>
      <c r="R2" s="166" t="s">
        <v>7</v>
      </c>
    </row>
    <row r="3" spans="1:22" ht="29.25" customHeight="1" x14ac:dyDescent="0.25">
      <c r="A3" s="155"/>
      <c r="B3" s="156"/>
      <c r="C3" s="169" t="s">
        <v>13</v>
      </c>
      <c r="D3" s="171" t="s">
        <v>0</v>
      </c>
      <c r="E3" s="172"/>
      <c r="F3" s="183"/>
      <c r="G3" s="173" t="s">
        <v>8</v>
      </c>
      <c r="H3" s="171"/>
      <c r="I3" s="172"/>
      <c r="J3" s="173" t="s">
        <v>8</v>
      </c>
      <c r="K3" s="171"/>
      <c r="L3" s="172"/>
      <c r="M3" s="174" t="s">
        <v>8</v>
      </c>
      <c r="N3" s="175"/>
      <c r="O3" s="176"/>
      <c r="P3" s="214"/>
      <c r="Q3" s="164"/>
      <c r="R3" s="167"/>
    </row>
    <row r="4" spans="1:22" ht="42.75" customHeight="1" thickBot="1" x14ac:dyDescent="0.3">
      <c r="A4" s="157"/>
      <c r="B4" s="158"/>
      <c r="C4" s="170"/>
      <c r="D4" s="10" t="s">
        <v>5</v>
      </c>
      <c r="E4" s="11" t="s">
        <v>4</v>
      </c>
      <c r="F4" s="183"/>
      <c r="G4" s="12" t="s">
        <v>1</v>
      </c>
      <c r="H4" s="13" t="s">
        <v>2</v>
      </c>
      <c r="I4" s="14" t="s">
        <v>3</v>
      </c>
      <c r="J4" s="15" t="s">
        <v>1</v>
      </c>
      <c r="K4" s="13" t="s">
        <v>2</v>
      </c>
      <c r="L4" s="16" t="s">
        <v>3</v>
      </c>
      <c r="M4" s="17" t="s">
        <v>1</v>
      </c>
      <c r="N4" s="13" t="s">
        <v>2</v>
      </c>
      <c r="O4" s="18" t="s">
        <v>3</v>
      </c>
      <c r="P4" s="214"/>
      <c r="Q4" s="165"/>
      <c r="R4" s="168"/>
    </row>
    <row r="5" spans="1:22" ht="21.75" customHeight="1" thickBot="1" x14ac:dyDescent="0.35">
      <c r="A5" s="83"/>
      <c r="B5" s="87"/>
      <c r="C5" s="88"/>
      <c r="D5" s="7"/>
      <c r="E5" s="7"/>
      <c r="F5" s="7"/>
      <c r="G5" s="7"/>
      <c r="H5" s="7"/>
      <c r="I5" s="7"/>
      <c r="J5" s="206" t="s">
        <v>45</v>
      </c>
      <c r="K5" s="206"/>
      <c r="L5" s="206"/>
      <c r="M5" s="8"/>
      <c r="N5" s="8"/>
      <c r="O5" s="8"/>
      <c r="P5" s="8"/>
      <c r="Q5" s="188" t="s">
        <v>68</v>
      </c>
      <c r="R5" s="189"/>
    </row>
    <row r="6" spans="1:22" s="34" customFormat="1" ht="19.5" thickBot="1" x14ac:dyDescent="0.35">
      <c r="A6" s="159" t="s">
        <v>16</v>
      </c>
      <c r="B6" s="160"/>
      <c r="C6" s="161"/>
      <c r="D6" s="160"/>
      <c r="E6" s="160"/>
      <c r="F6" s="161"/>
      <c r="G6" s="161"/>
      <c r="H6" s="161"/>
      <c r="I6" s="161"/>
      <c r="J6" s="160"/>
      <c r="K6" s="160"/>
      <c r="L6" s="160"/>
      <c r="M6" s="160"/>
      <c r="N6" s="160"/>
      <c r="O6" s="160"/>
      <c r="P6" s="160"/>
      <c r="Q6" s="160"/>
      <c r="R6" s="162"/>
    </row>
    <row r="7" spans="1:22" s="4" customFormat="1" ht="21.95" customHeight="1" x14ac:dyDescent="0.25">
      <c r="A7" s="85">
        <v>1</v>
      </c>
      <c r="B7" s="50" t="s">
        <v>50</v>
      </c>
      <c r="C7" s="21">
        <v>4</v>
      </c>
      <c r="D7" s="44" t="s">
        <v>17</v>
      </c>
      <c r="E7" s="45"/>
      <c r="F7" s="22">
        <f t="shared" ref="F7:F20" si="0">SUM(G7:I7)</f>
        <v>45</v>
      </c>
      <c r="G7" s="119">
        <f>J7+M7</f>
        <v>30</v>
      </c>
      <c r="H7" s="23">
        <f t="shared" ref="H7:I22" si="1">K7+N7</f>
        <v>0</v>
      </c>
      <c r="I7" s="89">
        <f t="shared" si="1"/>
        <v>15</v>
      </c>
      <c r="J7" s="102">
        <v>30</v>
      </c>
      <c r="K7" s="23"/>
      <c r="L7" s="109">
        <v>15</v>
      </c>
      <c r="M7" s="24"/>
      <c r="N7" s="23"/>
      <c r="O7" s="25"/>
      <c r="P7" s="114">
        <v>12</v>
      </c>
      <c r="Q7" s="19" t="s">
        <v>71</v>
      </c>
      <c r="R7" s="79" t="s">
        <v>42</v>
      </c>
    </row>
    <row r="8" spans="1:22" s="4" customFormat="1" ht="21.95" customHeight="1" x14ac:dyDescent="0.25">
      <c r="A8" s="97">
        <v>2</v>
      </c>
      <c r="B8" s="50" t="s">
        <v>51</v>
      </c>
      <c r="C8" s="26">
        <v>2</v>
      </c>
      <c r="D8" s="27" t="s">
        <v>18</v>
      </c>
      <c r="E8" s="45"/>
      <c r="F8" s="146">
        <f t="shared" si="0"/>
        <v>20</v>
      </c>
      <c r="G8" s="117">
        <f t="shared" ref="G8:G26" si="2">J8+M8</f>
        <v>10</v>
      </c>
      <c r="H8" s="29">
        <f t="shared" si="1"/>
        <v>5</v>
      </c>
      <c r="I8" s="90">
        <f t="shared" si="1"/>
        <v>5</v>
      </c>
      <c r="J8" s="103">
        <v>10</v>
      </c>
      <c r="K8" s="55">
        <v>5</v>
      </c>
      <c r="L8" s="51">
        <v>5</v>
      </c>
      <c r="M8" s="30"/>
      <c r="N8" s="29"/>
      <c r="O8" s="31"/>
      <c r="P8" s="111">
        <v>12</v>
      </c>
      <c r="Q8" s="20" t="s">
        <v>31</v>
      </c>
      <c r="R8" s="150" t="s">
        <v>78</v>
      </c>
    </row>
    <row r="9" spans="1:22" s="4" customFormat="1" ht="21.95" customHeight="1" x14ac:dyDescent="0.25">
      <c r="A9" s="97">
        <v>3</v>
      </c>
      <c r="B9" s="50" t="s">
        <v>52</v>
      </c>
      <c r="C9" s="26">
        <v>2</v>
      </c>
      <c r="D9" s="27" t="s">
        <v>18</v>
      </c>
      <c r="E9" s="53"/>
      <c r="F9" s="146">
        <f t="shared" si="0"/>
        <v>30</v>
      </c>
      <c r="G9" s="117">
        <f t="shared" si="2"/>
        <v>30</v>
      </c>
      <c r="H9" s="29">
        <f t="shared" si="1"/>
        <v>0</v>
      </c>
      <c r="I9" s="90">
        <f t="shared" si="1"/>
        <v>0</v>
      </c>
      <c r="J9" s="103">
        <v>30</v>
      </c>
      <c r="K9" s="52"/>
      <c r="L9" s="51"/>
      <c r="M9" s="30"/>
      <c r="N9" s="29"/>
      <c r="O9" s="31"/>
      <c r="P9" s="111"/>
      <c r="Q9" s="20" t="s">
        <v>26</v>
      </c>
      <c r="R9" s="80" t="s">
        <v>41</v>
      </c>
    </row>
    <row r="10" spans="1:22" s="4" customFormat="1" ht="21.95" customHeight="1" x14ac:dyDescent="0.25">
      <c r="A10" s="97">
        <v>4</v>
      </c>
      <c r="B10" s="84" t="s">
        <v>53</v>
      </c>
      <c r="C10" s="26">
        <v>1</v>
      </c>
      <c r="D10" s="77" t="s">
        <v>18</v>
      </c>
      <c r="E10" s="78"/>
      <c r="F10" s="146">
        <f t="shared" ref="F10" si="3">SUM(G10:I10)</f>
        <v>16</v>
      </c>
      <c r="G10" s="117">
        <f t="shared" si="2"/>
        <v>16</v>
      </c>
      <c r="H10" s="29">
        <f t="shared" si="1"/>
        <v>0</v>
      </c>
      <c r="I10" s="90">
        <f t="shared" si="1"/>
        <v>0</v>
      </c>
      <c r="J10" s="100">
        <v>16</v>
      </c>
      <c r="K10" s="29"/>
      <c r="L10" s="51"/>
      <c r="M10" s="30"/>
      <c r="N10" s="29"/>
      <c r="O10" s="31"/>
      <c r="P10" s="115"/>
      <c r="Q10" s="20" t="s">
        <v>43</v>
      </c>
      <c r="R10" s="80" t="s">
        <v>44</v>
      </c>
      <c r="S10" s="134"/>
      <c r="T10" s="134"/>
      <c r="U10" s="135"/>
      <c r="V10" s="136"/>
    </row>
    <row r="11" spans="1:22" s="4" customFormat="1" ht="21.95" customHeight="1" x14ac:dyDescent="0.25">
      <c r="A11" s="97">
        <v>5</v>
      </c>
      <c r="B11" s="50" t="s">
        <v>46</v>
      </c>
      <c r="C11" s="26">
        <v>1</v>
      </c>
      <c r="D11" s="27" t="s">
        <v>18</v>
      </c>
      <c r="E11" s="53"/>
      <c r="F11" s="146">
        <f t="shared" si="0"/>
        <v>10</v>
      </c>
      <c r="G11" s="117">
        <f t="shared" si="2"/>
        <v>0</v>
      </c>
      <c r="H11" s="29">
        <f t="shared" si="1"/>
        <v>10</v>
      </c>
      <c r="I11" s="90">
        <f t="shared" si="1"/>
        <v>0</v>
      </c>
      <c r="J11" s="104"/>
      <c r="K11" s="55">
        <v>10</v>
      </c>
      <c r="L11" s="51"/>
      <c r="M11" s="30"/>
      <c r="N11" s="29"/>
      <c r="O11" s="31"/>
      <c r="P11" s="111"/>
      <c r="Q11" s="20" t="s">
        <v>32</v>
      </c>
      <c r="R11" s="80" t="s">
        <v>33</v>
      </c>
      <c r="S11" s="136"/>
      <c r="T11" s="136"/>
      <c r="U11" s="136"/>
      <c r="V11" s="136"/>
    </row>
    <row r="12" spans="1:22" s="4" customFormat="1" ht="21.95" customHeight="1" x14ac:dyDescent="0.25">
      <c r="A12" s="97">
        <v>6</v>
      </c>
      <c r="B12" s="50" t="s">
        <v>47</v>
      </c>
      <c r="C12" s="26">
        <v>5</v>
      </c>
      <c r="D12" s="27" t="s">
        <v>18</v>
      </c>
      <c r="E12" s="45"/>
      <c r="F12" s="146">
        <f t="shared" si="0"/>
        <v>50</v>
      </c>
      <c r="G12" s="117">
        <f t="shared" si="2"/>
        <v>5</v>
      </c>
      <c r="H12" s="29">
        <f t="shared" si="1"/>
        <v>15</v>
      </c>
      <c r="I12" s="90">
        <f t="shared" si="1"/>
        <v>30</v>
      </c>
      <c r="J12" s="103">
        <v>5</v>
      </c>
      <c r="K12" s="55">
        <v>15</v>
      </c>
      <c r="L12" s="51">
        <v>30</v>
      </c>
      <c r="M12" s="30"/>
      <c r="N12" s="29"/>
      <c r="O12" s="31"/>
      <c r="P12" s="111">
        <v>12</v>
      </c>
      <c r="Q12" s="20" t="s">
        <v>34</v>
      </c>
      <c r="R12" s="80" t="s">
        <v>73</v>
      </c>
    </row>
    <row r="13" spans="1:22" s="4" customFormat="1" ht="21.95" customHeight="1" x14ac:dyDescent="0.25">
      <c r="A13" s="97">
        <v>7</v>
      </c>
      <c r="B13" s="50" t="s">
        <v>54</v>
      </c>
      <c r="C13" s="26">
        <v>4</v>
      </c>
      <c r="D13" s="44" t="s">
        <v>17</v>
      </c>
      <c r="E13" s="54"/>
      <c r="F13" s="146">
        <f t="shared" si="0"/>
        <v>50</v>
      </c>
      <c r="G13" s="117">
        <f t="shared" si="2"/>
        <v>10</v>
      </c>
      <c r="H13" s="29">
        <f t="shared" si="1"/>
        <v>15</v>
      </c>
      <c r="I13" s="90">
        <f t="shared" si="1"/>
        <v>25</v>
      </c>
      <c r="J13" s="103">
        <v>10</v>
      </c>
      <c r="K13" s="55">
        <v>15</v>
      </c>
      <c r="L13" s="51">
        <v>25</v>
      </c>
      <c r="M13" s="67"/>
      <c r="N13" s="52"/>
      <c r="O13" s="73"/>
      <c r="P13" s="111">
        <v>15</v>
      </c>
      <c r="Q13" s="20" t="s">
        <v>26</v>
      </c>
      <c r="R13" s="80" t="s">
        <v>41</v>
      </c>
    </row>
    <row r="14" spans="1:22" s="4" customFormat="1" ht="21.95" customHeight="1" x14ac:dyDescent="0.25">
      <c r="A14" s="97">
        <v>8</v>
      </c>
      <c r="B14" s="50" t="s">
        <v>48</v>
      </c>
      <c r="C14" s="26">
        <v>5</v>
      </c>
      <c r="D14" s="44" t="s">
        <v>17</v>
      </c>
      <c r="E14" s="54"/>
      <c r="F14" s="146">
        <f t="shared" si="0"/>
        <v>50</v>
      </c>
      <c r="G14" s="117">
        <f t="shared" si="2"/>
        <v>25</v>
      </c>
      <c r="H14" s="29">
        <f t="shared" si="1"/>
        <v>5</v>
      </c>
      <c r="I14" s="90">
        <f t="shared" si="1"/>
        <v>20</v>
      </c>
      <c r="J14" s="103">
        <v>25</v>
      </c>
      <c r="K14" s="55">
        <v>5</v>
      </c>
      <c r="L14" s="51">
        <v>20</v>
      </c>
      <c r="M14" s="67"/>
      <c r="N14" s="52"/>
      <c r="O14" s="73"/>
      <c r="P14" s="111">
        <v>12</v>
      </c>
      <c r="Q14" s="47" t="s">
        <v>28</v>
      </c>
      <c r="R14" s="80" t="s">
        <v>29</v>
      </c>
    </row>
    <row r="15" spans="1:22" s="4" customFormat="1" ht="31.5" x14ac:dyDescent="0.25">
      <c r="A15" s="97">
        <v>9</v>
      </c>
      <c r="B15" s="50" t="s">
        <v>55</v>
      </c>
      <c r="C15" s="26">
        <v>6</v>
      </c>
      <c r="D15" s="44" t="s">
        <v>17</v>
      </c>
      <c r="E15" s="54"/>
      <c r="F15" s="146">
        <f t="shared" si="0"/>
        <v>60</v>
      </c>
      <c r="G15" s="117">
        <f t="shared" si="2"/>
        <v>20</v>
      </c>
      <c r="H15" s="29">
        <f t="shared" si="1"/>
        <v>15</v>
      </c>
      <c r="I15" s="90">
        <f t="shared" si="1"/>
        <v>25</v>
      </c>
      <c r="J15" s="100">
        <v>20</v>
      </c>
      <c r="K15" s="29">
        <v>15</v>
      </c>
      <c r="L15" s="51">
        <v>25</v>
      </c>
      <c r="M15" s="67"/>
      <c r="N15" s="52"/>
      <c r="O15" s="73"/>
      <c r="P15" s="111">
        <v>8</v>
      </c>
      <c r="Q15" s="20" t="s">
        <v>26</v>
      </c>
      <c r="R15" s="80" t="s">
        <v>41</v>
      </c>
    </row>
    <row r="16" spans="1:22" s="4" customFormat="1" ht="21.95" customHeight="1" x14ac:dyDescent="0.25">
      <c r="A16" s="101">
        <v>10</v>
      </c>
      <c r="B16" s="50" t="s">
        <v>56</v>
      </c>
      <c r="C16" s="26">
        <v>6</v>
      </c>
      <c r="D16" s="27" t="s">
        <v>70</v>
      </c>
      <c r="E16" s="28" t="s">
        <v>17</v>
      </c>
      <c r="F16" s="146">
        <f t="shared" si="0"/>
        <v>60</v>
      </c>
      <c r="G16" s="117">
        <f t="shared" si="2"/>
        <v>20</v>
      </c>
      <c r="H16" s="29">
        <f t="shared" si="1"/>
        <v>20</v>
      </c>
      <c r="I16" s="90">
        <f t="shared" si="1"/>
        <v>20</v>
      </c>
      <c r="J16" s="100">
        <v>10</v>
      </c>
      <c r="K16" s="29">
        <v>10</v>
      </c>
      <c r="L16" s="51">
        <v>10</v>
      </c>
      <c r="M16" s="30">
        <v>10</v>
      </c>
      <c r="N16" s="29">
        <v>10</v>
      </c>
      <c r="O16" s="31">
        <v>10</v>
      </c>
      <c r="P16" s="111">
        <v>15</v>
      </c>
      <c r="Q16" s="20" t="s">
        <v>26</v>
      </c>
      <c r="R16" s="80" t="s">
        <v>41</v>
      </c>
    </row>
    <row r="17" spans="1:19" s="4" customFormat="1" ht="21.95" customHeight="1" x14ac:dyDescent="0.25">
      <c r="A17" s="101">
        <v>11</v>
      </c>
      <c r="B17" s="50" t="s">
        <v>57</v>
      </c>
      <c r="C17" s="26">
        <v>4</v>
      </c>
      <c r="D17" s="27"/>
      <c r="E17" s="46" t="s">
        <v>18</v>
      </c>
      <c r="F17" s="146">
        <f t="shared" si="0"/>
        <v>40</v>
      </c>
      <c r="G17" s="117">
        <f t="shared" si="2"/>
        <v>10</v>
      </c>
      <c r="H17" s="29">
        <f t="shared" si="1"/>
        <v>10</v>
      </c>
      <c r="I17" s="90">
        <f t="shared" si="1"/>
        <v>20</v>
      </c>
      <c r="J17" s="100"/>
      <c r="K17" s="29"/>
      <c r="L17" s="51"/>
      <c r="M17" s="30">
        <v>10</v>
      </c>
      <c r="N17" s="29">
        <v>10</v>
      </c>
      <c r="O17" s="31">
        <v>20</v>
      </c>
      <c r="P17" s="111">
        <v>8</v>
      </c>
      <c r="Q17" s="20" t="s">
        <v>26</v>
      </c>
      <c r="R17" s="80" t="s">
        <v>41</v>
      </c>
    </row>
    <row r="18" spans="1:19" s="4" customFormat="1" ht="21.95" customHeight="1" x14ac:dyDescent="0.25">
      <c r="A18" s="101">
        <v>12</v>
      </c>
      <c r="B18" s="50" t="s">
        <v>58</v>
      </c>
      <c r="C18" s="26">
        <v>2</v>
      </c>
      <c r="D18" s="27"/>
      <c r="E18" s="46" t="s">
        <v>18</v>
      </c>
      <c r="F18" s="146">
        <f t="shared" si="0"/>
        <v>30</v>
      </c>
      <c r="G18" s="117">
        <f t="shared" si="2"/>
        <v>20</v>
      </c>
      <c r="H18" s="29">
        <f t="shared" si="1"/>
        <v>10</v>
      </c>
      <c r="I18" s="90">
        <f t="shared" si="1"/>
        <v>0</v>
      </c>
      <c r="J18" s="104"/>
      <c r="K18" s="52"/>
      <c r="L18" s="51"/>
      <c r="M18" s="30">
        <v>20</v>
      </c>
      <c r="N18" s="29">
        <v>10</v>
      </c>
      <c r="O18" s="31"/>
      <c r="P18" s="111">
        <v>8</v>
      </c>
      <c r="Q18" s="20" t="s">
        <v>32</v>
      </c>
      <c r="R18" s="80" t="s">
        <v>33</v>
      </c>
    </row>
    <row r="19" spans="1:19" s="4" customFormat="1" ht="21.95" customHeight="1" x14ac:dyDescent="0.25">
      <c r="A19" s="97">
        <v>13</v>
      </c>
      <c r="B19" s="50" t="s">
        <v>59</v>
      </c>
      <c r="C19" s="26">
        <v>2</v>
      </c>
      <c r="D19" s="27"/>
      <c r="E19" s="46" t="s">
        <v>18</v>
      </c>
      <c r="F19" s="146">
        <f t="shared" si="0"/>
        <v>30</v>
      </c>
      <c r="G19" s="117">
        <f t="shared" si="2"/>
        <v>0</v>
      </c>
      <c r="H19" s="29">
        <f t="shared" si="1"/>
        <v>10</v>
      </c>
      <c r="I19" s="90">
        <f t="shared" si="1"/>
        <v>20</v>
      </c>
      <c r="J19" s="100"/>
      <c r="K19" s="29"/>
      <c r="L19" s="51"/>
      <c r="M19" s="30"/>
      <c r="N19" s="29">
        <v>10</v>
      </c>
      <c r="O19" s="31">
        <v>20</v>
      </c>
      <c r="P19" s="111" t="s">
        <v>19</v>
      </c>
      <c r="Q19" s="20" t="s">
        <v>26</v>
      </c>
      <c r="R19" s="80" t="s">
        <v>41</v>
      </c>
    </row>
    <row r="20" spans="1:19" s="4" customFormat="1" ht="21.95" customHeight="1" x14ac:dyDescent="0.25">
      <c r="A20" s="97">
        <v>14</v>
      </c>
      <c r="B20" s="50" t="s">
        <v>60</v>
      </c>
      <c r="C20" s="26">
        <v>2</v>
      </c>
      <c r="D20" s="27"/>
      <c r="E20" s="46" t="s">
        <v>18</v>
      </c>
      <c r="F20" s="146">
        <f t="shared" si="0"/>
        <v>24</v>
      </c>
      <c r="G20" s="117">
        <f t="shared" si="2"/>
        <v>14</v>
      </c>
      <c r="H20" s="29">
        <f t="shared" si="1"/>
        <v>5</v>
      </c>
      <c r="I20" s="90">
        <f t="shared" si="1"/>
        <v>5</v>
      </c>
      <c r="J20" s="100"/>
      <c r="K20" s="29"/>
      <c r="L20" s="51"/>
      <c r="M20" s="106">
        <v>14</v>
      </c>
      <c r="N20" s="107">
        <v>5</v>
      </c>
      <c r="O20" s="108">
        <v>5</v>
      </c>
      <c r="P20" s="111">
        <v>12</v>
      </c>
      <c r="Q20" s="20" t="s">
        <v>26</v>
      </c>
      <c r="R20" s="80" t="s">
        <v>41</v>
      </c>
    </row>
    <row r="21" spans="1:19" s="4" customFormat="1" x14ac:dyDescent="0.25">
      <c r="A21" s="217">
        <v>15</v>
      </c>
      <c r="B21" s="190" t="s">
        <v>24</v>
      </c>
      <c r="C21" s="193">
        <v>1</v>
      </c>
      <c r="D21" s="196"/>
      <c r="E21" s="199" t="s">
        <v>18</v>
      </c>
      <c r="F21" s="201">
        <f>G21+H21+I21+G22+H22+I22+G23+H23+I23+G24+H24+I24+G25+H25+I25</f>
        <v>10</v>
      </c>
      <c r="G21" s="117">
        <f t="shared" si="2"/>
        <v>0</v>
      </c>
      <c r="H21" s="29">
        <f t="shared" si="1"/>
        <v>1</v>
      </c>
      <c r="I21" s="90">
        <f t="shared" si="1"/>
        <v>0</v>
      </c>
      <c r="J21" s="100"/>
      <c r="K21" s="29"/>
      <c r="L21" s="51"/>
      <c r="M21" s="67"/>
      <c r="N21" s="55">
        <v>1</v>
      </c>
      <c r="O21" s="73"/>
      <c r="P21" s="203"/>
      <c r="Q21" s="20" t="s">
        <v>30</v>
      </c>
      <c r="R21" s="80" t="s">
        <v>42</v>
      </c>
    </row>
    <row r="22" spans="1:19" s="4" customFormat="1" x14ac:dyDescent="0.25">
      <c r="A22" s="218"/>
      <c r="B22" s="191"/>
      <c r="C22" s="194"/>
      <c r="D22" s="197"/>
      <c r="E22" s="200"/>
      <c r="F22" s="201"/>
      <c r="G22" s="117">
        <f t="shared" si="2"/>
        <v>0</v>
      </c>
      <c r="H22" s="29">
        <f t="shared" si="1"/>
        <v>2</v>
      </c>
      <c r="I22" s="90">
        <f t="shared" si="1"/>
        <v>0</v>
      </c>
      <c r="J22" s="100"/>
      <c r="K22" s="29"/>
      <c r="L22" s="51"/>
      <c r="M22" s="67"/>
      <c r="N22" s="55">
        <v>2</v>
      </c>
      <c r="O22" s="73"/>
      <c r="P22" s="204"/>
      <c r="Q22" s="20" t="s">
        <v>27</v>
      </c>
      <c r="R22" s="81" t="s">
        <v>35</v>
      </c>
    </row>
    <row r="23" spans="1:19" s="4" customFormat="1" x14ac:dyDescent="0.25">
      <c r="A23" s="218"/>
      <c r="B23" s="191"/>
      <c r="C23" s="194"/>
      <c r="D23" s="197"/>
      <c r="E23" s="200"/>
      <c r="F23" s="201"/>
      <c r="G23" s="117">
        <f t="shared" si="2"/>
        <v>0</v>
      </c>
      <c r="H23" s="29">
        <f t="shared" ref="H23:H26" si="4">K23+N23</f>
        <v>1</v>
      </c>
      <c r="I23" s="90">
        <f t="shared" ref="I23:I26" si="5">L23+O23</f>
        <v>0</v>
      </c>
      <c r="J23" s="100"/>
      <c r="K23" s="29"/>
      <c r="L23" s="51"/>
      <c r="M23" s="67"/>
      <c r="N23" s="55">
        <v>1</v>
      </c>
      <c r="O23" s="73"/>
      <c r="P23" s="204"/>
      <c r="Q23" s="20" t="s">
        <v>28</v>
      </c>
      <c r="R23" s="81" t="s">
        <v>29</v>
      </c>
    </row>
    <row r="24" spans="1:19" s="4" customFormat="1" ht="15" customHeight="1" x14ac:dyDescent="0.25">
      <c r="A24" s="218"/>
      <c r="B24" s="191"/>
      <c r="C24" s="194"/>
      <c r="D24" s="197"/>
      <c r="E24" s="200"/>
      <c r="F24" s="201"/>
      <c r="G24" s="117">
        <f t="shared" si="2"/>
        <v>0</v>
      </c>
      <c r="H24" s="29">
        <f t="shared" si="4"/>
        <v>1</v>
      </c>
      <c r="I24" s="90">
        <f t="shared" si="5"/>
        <v>0</v>
      </c>
      <c r="J24" s="100"/>
      <c r="K24" s="29"/>
      <c r="L24" s="51"/>
      <c r="M24" s="67"/>
      <c r="N24" s="55">
        <v>1</v>
      </c>
      <c r="O24" s="73"/>
      <c r="P24" s="204"/>
      <c r="Q24" s="20" t="s">
        <v>36</v>
      </c>
      <c r="R24" s="81" t="s">
        <v>49</v>
      </c>
    </row>
    <row r="25" spans="1:19" s="41" customFormat="1" ht="18" x14ac:dyDescent="0.25">
      <c r="A25" s="218"/>
      <c r="B25" s="192"/>
      <c r="C25" s="195"/>
      <c r="D25" s="198"/>
      <c r="E25" s="200"/>
      <c r="F25" s="202"/>
      <c r="G25" s="117">
        <f t="shared" si="2"/>
        <v>0</v>
      </c>
      <c r="H25" s="29">
        <f t="shared" si="4"/>
        <v>5</v>
      </c>
      <c r="I25" s="90">
        <f>L25+O25</f>
        <v>0</v>
      </c>
      <c r="J25" s="100"/>
      <c r="K25" s="29"/>
      <c r="L25" s="51"/>
      <c r="M25" s="67"/>
      <c r="N25" s="55">
        <v>5</v>
      </c>
      <c r="O25" s="73"/>
      <c r="P25" s="205"/>
      <c r="Q25" s="112" t="s">
        <v>26</v>
      </c>
      <c r="R25" s="113" t="s">
        <v>41</v>
      </c>
    </row>
    <row r="26" spans="1:19" s="34" customFormat="1" ht="19.5" thickBot="1" x14ac:dyDescent="0.35">
      <c r="A26" s="139">
        <v>16</v>
      </c>
      <c r="B26" s="140" t="s">
        <v>25</v>
      </c>
      <c r="C26" s="142">
        <v>4</v>
      </c>
      <c r="D26" s="137"/>
      <c r="E26" s="138" t="s">
        <v>17</v>
      </c>
      <c r="F26" s="32">
        <f>SUM(G26:I26)</f>
        <v>45</v>
      </c>
      <c r="G26" s="118">
        <f t="shared" si="2"/>
        <v>0</v>
      </c>
      <c r="H26" s="33">
        <f t="shared" si="4"/>
        <v>0</v>
      </c>
      <c r="I26" s="91">
        <f t="shared" si="5"/>
        <v>45</v>
      </c>
      <c r="J26" s="105"/>
      <c r="K26" s="56"/>
      <c r="L26" s="110"/>
      <c r="M26" s="68"/>
      <c r="N26" s="56"/>
      <c r="O26" s="74">
        <v>45</v>
      </c>
      <c r="P26" s="116"/>
      <c r="Q26" s="48" t="s">
        <v>37</v>
      </c>
      <c r="R26" s="82"/>
      <c r="S26" s="133"/>
    </row>
    <row r="27" spans="1:19" ht="21.95" customHeight="1" thickBot="1" x14ac:dyDescent="0.3">
      <c r="A27" s="219" t="s">
        <v>21</v>
      </c>
      <c r="B27" s="220"/>
      <c r="C27" s="75">
        <f>SUM(C7:C26)</f>
        <v>51</v>
      </c>
      <c r="D27" s="38"/>
      <c r="E27" s="38"/>
      <c r="F27" s="75">
        <f t="shared" ref="F27:O27" si="6">SUM(F7:F26)</f>
        <v>570</v>
      </c>
      <c r="G27" s="62">
        <f t="shared" si="6"/>
        <v>210</v>
      </c>
      <c r="H27" s="63">
        <f t="shared" si="6"/>
        <v>130</v>
      </c>
      <c r="I27" s="64">
        <f t="shared" si="6"/>
        <v>230</v>
      </c>
      <c r="J27" s="35">
        <f t="shared" si="6"/>
        <v>156</v>
      </c>
      <c r="K27" s="38">
        <f t="shared" si="6"/>
        <v>75</v>
      </c>
      <c r="L27" s="36">
        <f t="shared" si="6"/>
        <v>130</v>
      </c>
      <c r="M27" s="35">
        <f t="shared" si="6"/>
        <v>54</v>
      </c>
      <c r="N27" s="38">
        <f t="shared" si="6"/>
        <v>55</v>
      </c>
      <c r="O27" s="36">
        <f t="shared" si="6"/>
        <v>100</v>
      </c>
      <c r="P27" s="37"/>
      <c r="Q27" s="39"/>
      <c r="R27" s="40"/>
    </row>
    <row r="28" spans="1:19" s="2" customFormat="1" ht="22.5" customHeight="1" thickBot="1" x14ac:dyDescent="0.25">
      <c r="A28" s="159" t="s">
        <v>72</v>
      </c>
      <c r="B28" s="160"/>
      <c r="C28" s="160"/>
      <c r="D28" s="160"/>
      <c r="E28" s="160"/>
      <c r="F28" s="161"/>
      <c r="G28" s="161"/>
      <c r="H28" s="161"/>
      <c r="I28" s="161"/>
      <c r="J28" s="160"/>
      <c r="K28" s="160"/>
      <c r="L28" s="160"/>
      <c r="M28" s="161"/>
      <c r="N28" s="161"/>
      <c r="O28" s="161"/>
      <c r="P28" s="160"/>
      <c r="Q28" s="160"/>
      <c r="R28" s="162"/>
    </row>
    <row r="29" spans="1:19" ht="20.25" customHeight="1" x14ac:dyDescent="0.25">
      <c r="A29" s="141">
        <v>17</v>
      </c>
      <c r="B29" s="130" t="s">
        <v>61</v>
      </c>
      <c r="C29" s="129">
        <v>1</v>
      </c>
      <c r="D29" s="122" t="s">
        <v>18</v>
      </c>
      <c r="E29" s="123"/>
      <c r="F29" s="22">
        <f>SUM(G29:I29)</f>
        <v>15</v>
      </c>
      <c r="G29" s="94">
        <f>J29+M29</f>
        <v>0</v>
      </c>
      <c r="H29" s="92">
        <f t="shared" ref="H29:I35" si="7">K29+N29</f>
        <v>7</v>
      </c>
      <c r="I29" s="65">
        <f t="shared" si="7"/>
        <v>8</v>
      </c>
      <c r="J29" s="124"/>
      <c r="K29" s="59">
        <v>7</v>
      </c>
      <c r="L29" s="125">
        <v>8</v>
      </c>
      <c r="M29" s="69"/>
      <c r="N29" s="59"/>
      <c r="O29" s="71"/>
      <c r="P29" s="148" t="s">
        <v>19</v>
      </c>
      <c r="Q29" s="49" t="s">
        <v>38</v>
      </c>
      <c r="R29" s="121" t="s">
        <v>39</v>
      </c>
    </row>
    <row r="30" spans="1:19" ht="30" x14ac:dyDescent="0.25">
      <c r="A30" s="98">
        <v>18</v>
      </c>
      <c r="B30" s="131" t="s">
        <v>62</v>
      </c>
      <c r="C30" s="128">
        <v>2</v>
      </c>
      <c r="D30" s="126" t="s">
        <v>18</v>
      </c>
      <c r="E30" s="46"/>
      <c r="F30" s="146">
        <f t="shared" ref="F30:F35" si="8">SUM(G30:I30)</f>
        <v>30</v>
      </c>
      <c r="G30" s="95">
        <f t="shared" ref="G30:G35" si="9">J30+M30</f>
        <v>30</v>
      </c>
      <c r="H30" s="93">
        <f t="shared" si="7"/>
        <v>0</v>
      </c>
      <c r="I30" s="66">
        <f t="shared" si="7"/>
        <v>0</v>
      </c>
      <c r="J30" s="76">
        <v>30</v>
      </c>
      <c r="K30" s="60"/>
      <c r="L30" s="61"/>
      <c r="M30" s="70"/>
      <c r="N30" s="42"/>
      <c r="O30" s="72"/>
      <c r="P30" s="120"/>
      <c r="Q30" s="20" t="s">
        <v>74</v>
      </c>
      <c r="R30" s="80" t="s">
        <v>40</v>
      </c>
    </row>
    <row r="31" spans="1:19" s="2" customFormat="1" ht="21.95" customHeight="1" x14ac:dyDescent="0.2">
      <c r="A31" s="149">
        <v>19</v>
      </c>
      <c r="B31" s="145" t="s">
        <v>63</v>
      </c>
      <c r="C31" s="128">
        <v>2</v>
      </c>
      <c r="D31" s="126"/>
      <c r="E31" s="46" t="s">
        <v>18</v>
      </c>
      <c r="F31" s="146">
        <f t="shared" si="8"/>
        <v>30</v>
      </c>
      <c r="G31" s="95">
        <f t="shared" si="9"/>
        <v>20</v>
      </c>
      <c r="H31" s="93">
        <f t="shared" si="7"/>
        <v>0</v>
      </c>
      <c r="I31" s="66">
        <f t="shared" si="7"/>
        <v>10</v>
      </c>
      <c r="J31" s="57"/>
      <c r="K31" s="29"/>
      <c r="L31" s="51"/>
      <c r="M31" s="143">
        <v>20</v>
      </c>
      <c r="N31" s="144"/>
      <c r="O31" s="147">
        <v>10</v>
      </c>
      <c r="P31" s="111">
        <v>8</v>
      </c>
      <c r="Q31" s="47" t="s">
        <v>28</v>
      </c>
      <c r="R31" s="80" t="s">
        <v>29</v>
      </c>
    </row>
    <row r="32" spans="1:19" ht="21.95" customHeight="1" x14ac:dyDescent="0.25">
      <c r="A32" s="149">
        <v>20</v>
      </c>
      <c r="B32" s="132" t="s">
        <v>64</v>
      </c>
      <c r="C32" s="128">
        <v>2</v>
      </c>
      <c r="D32" s="126"/>
      <c r="E32" s="46" t="s">
        <v>18</v>
      </c>
      <c r="F32" s="146">
        <f t="shared" si="8"/>
        <v>30</v>
      </c>
      <c r="G32" s="95">
        <f t="shared" si="9"/>
        <v>30</v>
      </c>
      <c r="H32" s="93">
        <f t="shared" si="7"/>
        <v>0</v>
      </c>
      <c r="I32" s="66">
        <f t="shared" si="7"/>
        <v>0</v>
      </c>
      <c r="J32" s="43"/>
      <c r="K32" s="29"/>
      <c r="L32" s="51"/>
      <c r="M32" s="30">
        <v>30</v>
      </c>
      <c r="N32" s="29"/>
      <c r="O32" s="31"/>
      <c r="P32" s="111"/>
      <c r="Q32" s="20" t="s">
        <v>27</v>
      </c>
      <c r="R32" s="81" t="s">
        <v>35</v>
      </c>
    </row>
    <row r="33" spans="1:18" ht="21.95" customHeight="1" x14ac:dyDescent="0.25">
      <c r="A33" s="98">
        <v>21</v>
      </c>
      <c r="B33" s="132" t="s">
        <v>65</v>
      </c>
      <c r="C33" s="128">
        <v>2</v>
      </c>
      <c r="D33" s="127"/>
      <c r="E33" s="46" t="s">
        <v>18</v>
      </c>
      <c r="F33" s="146">
        <f t="shared" si="8"/>
        <v>30</v>
      </c>
      <c r="G33" s="95">
        <f t="shared" si="9"/>
        <v>30</v>
      </c>
      <c r="H33" s="93">
        <f t="shared" si="7"/>
        <v>0</v>
      </c>
      <c r="I33" s="66">
        <f t="shared" si="7"/>
        <v>0</v>
      </c>
      <c r="J33" s="43"/>
      <c r="K33" s="29"/>
      <c r="L33" s="51"/>
      <c r="M33" s="30">
        <v>30</v>
      </c>
      <c r="N33" s="29"/>
      <c r="O33" s="31"/>
      <c r="P33" s="111"/>
      <c r="Q33" s="20" t="s">
        <v>71</v>
      </c>
      <c r="R33" s="80" t="s">
        <v>42</v>
      </c>
    </row>
    <row r="34" spans="1:18" ht="21" customHeight="1" x14ac:dyDescent="0.25">
      <c r="A34" s="98">
        <v>22</v>
      </c>
      <c r="B34" s="132" t="s">
        <v>66</v>
      </c>
      <c r="C34" s="128">
        <v>2</v>
      </c>
      <c r="D34" s="126"/>
      <c r="E34" s="46" t="s">
        <v>18</v>
      </c>
      <c r="F34" s="146">
        <f t="shared" si="8"/>
        <v>30</v>
      </c>
      <c r="G34" s="95">
        <f t="shared" si="9"/>
        <v>30</v>
      </c>
      <c r="H34" s="58">
        <f t="shared" si="7"/>
        <v>0</v>
      </c>
      <c r="I34" s="96">
        <f t="shared" si="7"/>
        <v>0</v>
      </c>
      <c r="J34" s="43"/>
      <c r="K34" s="29"/>
      <c r="L34" s="51"/>
      <c r="M34" s="30">
        <v>30</v>
      </c>
      <c r="N34" s="29"/>
      <c r="O34" s="31"/>
      <c r="P34" s="111"/>
      <c r="Q34" s="20" t="s">
        <v>26</v>
      </c>
      <c r="R34" s="80" t="s">
        <v>75</v>
      </c>
    </row>
    <row r="35" spans="1:18" ht="21" customHeight="1" thickBot="1" x14ac:dyDescent="0.3">
      <c r="A35" s="98">
        <v>23</v>
      </c>
      <c r="B35" s="132" t="s">
        <v>67</v>
      </c>
      <c r="C35" s="128">
        <v>2</v>
      </c>
      <c r="D35" s="126"/>
      <c r="E35" s="46" t="s">
        <v>18</v>
      </c>
      <c r="F35" s="146">
        <f t="shared" si="8"/>
        <v>30</v>
      </c>
      <c r="G35" s="95">
        <f t="shared" si="9"/>
        <v>10</v>
      </c>
      <c r="H35" s="58">
        <f t="shared" si="7"/>
        <v>0</v>
      </c>
      <c r="I35" s="96">
        <f t="shared" si="7"/>
        <v>20</v>
      </c>
      <c r="J35" s="43"/>
      <c r="K35" s="29"/>
      <c r="L35" s="51"/>
      <c r="M35" s="30">
        <v>10</v>
      </c>
      <c r="N35" s="29"/>
      <c r="O35" s="31">
        <v>20</v>
      </c>
      <c r="P35" s="111">
        <v>12</v>
      </c>
      <c r="Q35" s="20" t="s">
        <v>76</v>
      </c>
      <c r="R35" s="80" t="s">
        <v>77</v>
      </c>
    </row>
    <row r="36" spans="1:18" ht="18.75" thickBot="1" x14ac:dyDescent="0.3">
      <c r="A36" s="215"/>
      <c r="B36" s="21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7"/>
      <c r="Q36" s="39"/>
      <c r="R36" s="40"/>
    </row>
  </sheetData>
  <mergeCells count="30">
    <mergeCell ref="J2:L2"/>
    <mergeCell ref="M2:O2"/>
    <mergeCell ref="P2:P4"/>
    <mergeCell ref="A36:B36"/>
    <mergeCell ref="A21:A25"/>
    <mergeCell ref="A27:B27"/>
    <mergeCell ref="Q5:R5"/>
    <mergeCell ref="B21:B25"/>
    <mergeCell ref="C21:C25"/>
    <mergeCell ref="D21:D25"/>
    <mergeCell ref="E21:E25"/>
    <mergeCell ref="F21:F25"/>
    <mergeCell ref="P21:P25"/>
    <mergeCell ref="J5:L5"/>
    <mergeCell ref="A1:B1"/>
    <mergeCell ref="A2:B4"/>
    <mergeCell ref="A6:R6"/>
    <mergeCell ref="A28:R28"/>
    <mergeCell ref="Q2:Q4"/>
    <mergeCell ref="R2:R4"/>
    <mergeCell ref="C3:C4"/>
    <mergeCell ref="D3:E3"/>
    <mergeCell ref="G3:I3"/>
    <mergeCell ref="J3:L3"/>
    <mergeCell ref="M3:O3"/>
    <mergeCell ref="Q1:R1"/>
    <mergeCell ref="C2:E2"/>
    <mergeCell ref="F2:F4"/>
    <mergeCell ref="G2:I2"/>
    <mergeCell ref="G1:O1"/>
  </mergeCells>
  <hyperlinks>
    <hyperlink ref="Q12" r:id="rId1" display="http://www.pum.edu.pl/wydzialy/wydzial-lekarski/zaklad-alergologii-klinicznej"/>
  </hyperlink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2022-05-23T10:51:40Z</cp:lastPrinted>
  <dcterms:created xsi:type="dcterms:W3CDTF">2021-05-11T09:28:09Z</dcterms:created>
  <dcterms:modified xsi:type="dcterms:W3CDTF">2022-10-10T11:37:48Z</dcterms:modified>
</cp:coreProperties>
</file>