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ziekanat_bio_tech\HARMONOGRAMY LISTY PLANY\21_22\"/>
    </mc:Choice>
  </mc:AlternateContent>
  <bookViews>
    <workbookView xWindow="0" yWindow="0" windowWidth="28800" windowHeight="12300"/>
  </bookViews>
  <sheets>
    <sheet name="F3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2" l="1"/>
  <c r="J17" i="12"/>
  <c r="K17" i="12"/>
  <c r="L17" i="12"/>
  <c r="M17" i="12"/>
  <c r="N17" i="12"/>
  <c r="O17" i="12"/>
  <c r="O27" i="12" l="1"/>
  <c r="N27" i="12"/>
  <c r="M27" i="12"/>
  <c r="L27" i="12"/>
  <c r="K27" i="12"/>
  <c r="J27" i="12"/>
  <c r="I27" i="12"/>
  <c r="H27" i="12"/>
  <c r="G27" i="12"/>
  <c r="F27" i="12"/>
  <c r="C27" i="12"/>
  <c r="O25" i="12"/>
  <c r="N25" i="12"/>
  <c r="M25" i="12"/>
  <c r="L25" i="12"/>
  <c r="K25" i="12"/>
  <c r="J25" i="12"/>
  <c r="J28" i="12" s="1"/>
  <c r="C25" i="12"/>
  <c r="I24" i="12"/>
  <c r="H24" i="12"/>
  <c r="G24" i="12"/>
  <c r="I23" i="12"/>
  <c r="H23" i="12"/>
  <c r="G23" i="12"/>
  <c r="F23" i="12" s="1"/>
  <c r="I22" i="12"/>
  <c r="H22" i="12"/>
  <c r="G22" i="12"/>
  <c r="I21" i="12"/>
  <c r="H21" i="12"/>
  <c r="G21" i="12"/>
  <c r="I20" i="12"/>
  <c r="H20" i="12"/>
  <c r="G20" i="12"/>
  <c r="I19" i="12"/>
  <c r="H19" i="12"/>
  <c r="G19" i="12"/>
  <c r="F19" i="12" s="1"/>
  <c r="I16" i="12"/>
  <c r="H16" i="12"/>
  <c r="G16" i="12"/>
  <c r="I15" i="12"/>
  <c r="H15" i="12"/>
  <c r="G15" i="12"/>
  <c r="I14" i="12"/>
  <c r="H14" i="12"/>
  <c r="G14" i="12"/>
  <c r="I13" i="12"/>
  <c r="H13" i="12"/>
  <c r="G13" i="12"/>
  <c r="I12" i="12"/>
  <c r="H12" i="12"/>
  <c r="G12" i="12"/>
  <c r="I11" i="12"/>
  <c r="H11" i="12"/>
  <c r="G11" i="12"/>
  <c r="I10" i="12"/>
  <c r="H10" i="12"/>
  <c r="G10" i="12"/>
  <c r="I9" i="12"/>
  <c r="H9" i="12"/>
  <c r="G9" i="12"/>
  <c r="I8" i="12"/>
  <c r="H8" i="12"/>
  <c r="G8" i="12"/>
  <c r="I7" i="12"/>
  <c r="H7" i="12"/>
  <c r="G7" i="12"/>
  <c r="F15" i="12" l="1"/>
  <c r="K28" i="12"/>
  <c r="O28" i="12"/>
  <c r="I17" i="12"/>
  <c r="N28" i="12"/>
  <c r="L28" i="12"/>
  <c r="F8" i="12"/>
  <c r="F10" i="12"/>
  <c r="F14" i="12"/>
  <c r="H25" i="12"/>
  <c r="F22" i="12"/>
  <c r="C28" i="12"/>
  <c r="M28" i="12"/>
  <c r="F7" i="12"/>
  <c r="G17" i="12"/>
  <c r="F13" i="12"/>
  <c r="I25" i="12"/>
  <c r="I28" i="12" s="1"/>
  <c r="F21" i="12"/>
  <c r="F9" i="12"/>
  <c r="H17" i="12"/>
  <c r="F12" i="12"/>
  <c r="F16" i="12"/>
  <c r="F20" i="12"/>
  <c r="F24" i="12"/>
  <c r="G25" i="12"/>
  <c r="F11" i="12"/>
  <c r="F25" i="12" l="1"/>
  <c r="G28" i="12"/>
  <c r="F17" i="12"/>
  <c r="H28" i="12"/>
  <c r="F28" i="12" l="1"/>
</calcChain>
</file>

<file path=xl/sharedStrings.xml><?xml version="1.0" encoding="utf-8"?>
<sst xmlns="http://schemas.openxmlformats.org/spreadsheetml/2006/main" count="104" uniqueCount="77">
  <si>
    <t>SEMESTR</t>
  </si>
  <si>
    <t>W</t>
  </si>
  <si>
    <t>S</t>
  </si>
  <si>
    <t>ĆW</t>
  </si>
  <si>
    <t>II</t>
  </si>
  <si>
    <t>I</t>
  </si>
  <si>
    <t>NAZWA JEDNOSTKI</t>
  </si>
  <si>
    <t>KIEROWNIK JEDNOSTKI</t>
  </si>
  <si>
    <t>LICZBA GODZIN</t>
  </si>
  <si>
    <t>RAZEM GODZIN</t>
  </si>
  <si>
    <t xml:space="preserve">SUMA GODZIN </t>
  </si>
  <si>
    <t>LICZEBNOŚĆ GRUPY</t>
  </si>
  <si>
    <t>FORMA ZALICZENIA</t>
  </si>
  <si>
    <t>ECTS</t>
  </si>
  <si>
    <t>SEMESTR I ZIMOWY</t>
  </si>
  <si>
    <t>SEMESTR II
LETNI</t>
  </si>
  <si>
    <t>PRZEDMIOTY OBLIGATORYJNE</t>
  </si>
  <si>
    <t>egz.</t>
  </si>
  <si>
    <t>zao</t>
  </si>
  <si>
    <t>PRZEDMIOT/
MODUŁ</t>
  </si>
  <si>
    <t>RAZEM:</t>
  </si>
  <si>
    <t xml:space="preserve">RAZEM: </t>
  </si>
  <si>
    <t>ROK AKADEMICKI: 2021-2022</t>
  </si>
  <si>
    <t xml:space="preserve">WFBMiML </t>
  </si>
  <si>
    <t>SUMA</t>
  </si>
  <si>
    <t>ROK III</t>
  </si>
  <si>
    <t>FARMACJA</t>
  </si>
  <si>
    <t>FAKULTETY</t>
  </si>
  <si>
    <t xml:space="preserve">Mikrobiologia </t>
  </si>
  <si>
    <t>Zakład Chemii Farmaceutycznej</t>
  </si>
  <si>
    <t>dr hab. n. farm. Michał Moritz</t>
  </si>
  <si>
    <t>Zakład Technologii Postaci Leku</t>
  </si>
  <si>
    <t>Zakład Farmakognozji i Naturalnych Środków Leczniczych</t>
  </si>
  <si>
    <t>dr hab. n. farm. Małgorzata Geszke-Moritz</t>
  </si>
  <si>
    <t>Zakład Chemii Medycznej</t>
  </si>
  <si>
    <t>Zakład Historii Medycyny i Etyki Lekarskiej</t>
  </si>
  <si>
    <t>Samodzielna Pracownia Biologii Molekularnej i Diagnostyki Genetycznej</t>
  </si>
  <si>
    <t>Samodzielna Pracownia Botaniki Farmaceutycznej</t>
  </si>
  <si>
    <t>Zakład Genetyki Sądowej</t>
  </si>
  <si>
    <t>Dr n. med. Andrzej Ossowski</t>
  </si>
  <si>
    <t>Katedra Fizjopatologii</t>
  </si>
  <si>
    <t xml:space="preserve">prof. dr hab. n. med. Bogusław Machaliński </t>
  </si>
  <si>
    <t>prof. dr hab. n. med. Barbara Dołęgowska</t>
  </si>
  <si>
    <t>prof. dr hab. n. med. Anna Jakubowska</t>
  </si>
  <si>
    <t>dr hab. n. med.  Aleksandra Kładna</t>
  </si>
  <si>
    <t>Zakład Medycyny Nuklearnej</t>
  </si>
  <si>
    <t>prof. dr hab. n. med. Bożena Birkenfeld</t>
  </si>
  <si>
    <t>dr n. farm. Dorota Wątróbska-Świetlikowska</t>
  </si>
  <si>
    <t>Apteki otwarte/szpitalne</t>
  </si>
  <si>
    <t>dr hab. Danuta Kosik-Bogacka prof. nadzw. PUM</t>
  </si>
  <si>
    <t>Zakład Medycyny Nuklearnej</t>
  </si>
  <si>
    <t>prof. dr hab. n. med.Bożena Birkenfeld</t>
  </si>
  <si>
    <t>Samodzielna Pracownia Badań Biochemicznych</t>
  </si>
  <si>
    <t xml:space="preserve">Dr hab. n. med.  Karolina Skonieczna-Żydecka       </t>
  </si>
  <si>
    <t xml:space="preserve"> Prof. dr hab. n. zdr.  Izabela Gutowska       </t>
  </si>
  <si>
    <t>Samodzielna Pracownia Diagnostyki Immunologicznej</t>
  </si>
  <si>
    <t>dr n med. Iwona Wojciechowska- Koszko</t>
  </si>
  <si>
    <t>Samodzielna  Pracownia Mikrobiologii Lekarskiej</t>
  </si>
  <si>
    <t xml:space="preserve"> dr n med. Joanna Jursa- Kulesza</t>
  </si>
  <si>
    <t>zal.</t>
  </si>
  <si>
    <t xml:space="preserve">Ochrona własności intelektualnej </t>
  </si>
  <si>
    <t xml:space="preserve">Etyka zawodu farmaceuty </t>
  </si>
  <si>
    <r>
      <t>Patofizjologia</t>
    </r>
    <r>
      <rPr>
        <b/>
        <sz val="11"/>
        <color theme="4"/>
        <rFont val="Calibri"/>
        <family val="2"/>
        <charset val="238"/>
        <scheme val="minor"/>
      </rPr>
      <t xml:space="preserve"> </t>
    </r>
  </si>
  <si>
    <t xml:space="preserve">Zakładem Medycyny Laboratoryjnej </t>
  </si>
  <si>
    <t xml:space="preserve">Biologia molekularna </t>
  </si>
  <si>
    <t>Etyka ogólna</t>
  </si>
  <si>
    <t>Radiofarmaceutyki</t>
  </si>
  <si>
    <t xml:space="preserve">Technologia postaci leku I </t>
  </si>
  <si>
    <t xml:space="preserve">Farmakognozja </t>
  </si>
  <si>
    <t xml:space="preserve">Chemia leków </t>
  </si>
  <si>
    <t xml:space="preserve">Zwierzęta w badaniach biomedycznych  </t>
  </si>
  <si>
    <t xml:space="preserve">Podstawy funkcjonowania układu odpornościowego  </t>
  </si>
  <si>
    <t xml:space="preserve">Antropologia sądowa  </t>
  </si>
  <si>
    <t xml:space="preserve">Badania nowych leków z zastosowaniem metod radioizotopowych  </t>
  </si>
  <si>
    <t xml:space="preserve">Mikroflora jelitowa i probiotykoterapia  </t>
  </si>
  <si>
    <t xml:space="preserve">Diagnostyka mykologiczna  </t>
  </si>
  <si>
    <t>Praktyki zawodowe (obligatoryjnie)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</si>
</sst>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20"/>
      <color theme="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rgb="FFC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7" fillId="8" borderId="27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41" xfId="0" applyFont="1" applyFill="1" applyBorder="1" applyAlignment="1"/>
    <xf numFmtId="0" fontId="3" fillId="2" borderId="41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wrapText="1"/>
    </xf>
    <xf numFmtId="0" fontId="4" fillId="2" borderId="41" xfId="0" applyFont="1" applyFill="1" applyBorder="1" applyAlignment="1">
      <alignment vertical="center"/>
    </xf>
    <xf numFmtId="0" fontId="8" fillId="15" borderId="52" xfId="0" applyFont="1" applyFill="1" applyBorder="1" applyAlignment="1">
      <alignment vertical="center"/>
    </xf>
    <xf numFmtId="0" fontId="6" fillId="8" borderId="4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11" fillId="8" borderId="37" xfId="0" applyFont="1" applyFill="1" applyBorder="1" applyAlignment="1">
      <alignment horizontal="center" vertical="center" wrapText="1"/>
    </xf>
    <xf numFmtId="0" fontId="11" fillId="8" borderId="30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10" fillId="14" borderId="22" xfId="0" applyFont="1" applyFill="1" applyBorder="1" applyAlignment="1">
      <alignment horizontal="center" vertical="center" wrapText="1"/>
    </xf>
    <xf numFmtId="0" fontId="10" fillId="14" borderId="37" xfId="0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10" fillId="15" borderId="52" xfId="0" applyFont="1" applyFill="1" applyBorder="1" applyAlignment="1">
      <alignment horizontal="center" vertical="center" wrapText="1"/>
    </xf>
    <xf numFmtId="0" fontId="10" fillId="15" borderId="51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10" fillId="8" borderId="45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/>
    </xf>
    <xf numFmtId="0" fontId="13" fillId="2" borderId="39" xfId="0" applyFont="1" applyFill="1" applyBorder="1"/>
    <xf numFmtId="0" fontId="14" fillId="2" borderId="39" xfId="0" applyFont="1" applyFill="1" applyBorder="1" applyAlignment="1">
      <alignment wrapText="1"/>
    </xf>
    <xf numFmtId="0" fontId="13" fillId="2" borderId="49" xfId="0" applyFont="1" applyFill="1" applyBorder="1" applyAlignment="1">
      <alignment horizontal="center"/>
    </xf>
    <xf numFmtId="0" fontId="13" fillId="0" borderId="0" xfId="0" applyFont="1"/>
    <xf numFmtId="0" fontId="15" fillId="11" borderId="50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16" fillId="11" borderId="41" xfId="0" applyFont="1" applyFill="1" applyBorder="1" applyAlignment="1">
      <alignment horizontal="center" vertical="center" wrapText="1"/>
    </xf>
    <xf numFmtId="0" fontId="15" fillId="11" borderId="41" xfId="0" applyFont="1" applyFill="1" applyBorder="1" applyAlignment="1">
      <alignment horizontal="center" vertical="center" wrapText="1"/>
    </xf>
    <xf numFmtId="0" fontId="16" fillId="0" borderId="0" xfId="0" applyFont="1"/>
    <xf numFmtId="0" fontId="15" fillId="11" borderId="48" xfId="0" applyFont="1" applyFill="1" applyBorder="1" applyAlignment="1">
      <alignment horizontal="center" vertical="center" wrapText="1"/>
    </xf>
    <xf numFmtId="0" fontId="10" fillId="8" borderId="44" xfId="0" applyFont="1" applyFill="1" applyBorder="1" applyAlignment="1">
      <alignment horizontal="center" vertical="center" wrapText="1"/>
    </xf>
    <xf numFmtId="0" fontId="10" fillId="16" borderId="38" xfId="0" applyFont="1" applyFill="1" applyBorder="1" applyAlignment="1">
      <alignment horizontal="center" vertical="center" wrapText="1"/>
    </xf>
    <xf numFmtId="0" fontId="15" fillId="11" borderId="40" xfId="0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/>
    </xf>
    <xf numFmtId="0" fontId="17" fillId="0" borderId="46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5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3" borderId="4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0" fillId="12" borderId="19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13" borderId="25" xfId="0" applyFont="1" applyFill="1" applyBorder="1" applyAlignment="1">
      <alignment horizontal="center" vertical="center" wrapText="1"/>
    </xf>
    <xf numFmtId="0" fontId="10" fillId="7" borderId="45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0" fillId="16" borderId="24" xfId="0" applyFont="1" applyFill="1" applyBorder="1" applyAlignment="1">
      <alignment horizontal="center" vertical="center" wrapText="1"/>
    </xf>
    <xf numFmtId="0" fontId="10" fillId="14" borderId="45" xfId="0" applyFont="1" applyFill="1" applyBorder="1" applyAlignment="1">
      <alignment horizontal="center" vertical="center" wrapText="1"/>
    </xf>
    <xf numFmtId="0" fontId="10" fillId="13" borderId="46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16" fillId="11" borderId="0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wrapText="1"/>
    </xf>
    <xf numFmtId="0" fontId="19" fillId="3" borderId="42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 wrapText="1"/>
    </xf>
    <xf numFmtId="0" fontId="10" fillId="15" borderId="56" xfId="0" applyFont="1" applyFill="1" applyBorder="1" applyAlignment="1">
      <alignment horizontal="center" vertical="center" wrapText="1"/>
    </xf>
    <xf numFmtId="0" fontId="10" fillId="15" borderId="15" xfId="0" applyFont="1" applyFill="1" applyBorder="1" applyAlignment="1">
      <alignment horizontal="center" vertical="center" wrapText="1"/>
    </xf>
    <xf numFmtId="0" fontId="10" fillId="15" borderId="54" xfId="0" applyFont="1" applyFill="1" applyBorder="1" applyAlignment="1">
      <alignment horizontal="center" vertical="center" wrapText="1"/>
    </xf>
    <xf numFmtId="0" fontId="10" fillId="15" borderId="57" xfId="0" applyFont="1" applyFill="1" applyBorder="1" applyAlignment="1">
      <alignment horizontal="center" vertical="center" wrapText="1"/>
    </xf>
    <xf numFmtId="0" fontId="10" fillId="15" borderId="58" xfId="0" applyFont="1" applyFill="1" applyBorder="1" applyAlignment="1">
      <alignment horizontal="center" vertical="center" wrapText="1"/>
    </xf>
    <xf numFmtId="0" fontId="10" fillId="15" borderId="55" xfId="0" applyFont="1" applyFill="1" applyBorder="1" applyAlignment="1">
      <alignment horizontal="center" vertical="center" wrapText="1"/>
    </xf>
    <xf numFmtId="0" fontId="10" fillId="15" borderId="59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5" fillId="11" borderId="39" xfId="0" applyFont="1" applyFill="1" applyBorder="1" applyAlignment="1">
      <alignment horizontal="center" wrapText="1"/>
    </xf>
    <xf numFmtId="0" fontId="16" fillId="11" borderId="49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19" fillId="3" borderId="53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13" borderId="43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11" fillId="8" borderId="38" xfId="0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5" fillId="11" borderId="60" xfId="0" applyFont="1" applyFill="1" applyBorder="1" applyAlignment="1">
      <alignment horizontal="center" vertical="center" wrapText="1"/>
    </xf>
    <xf numFmtId="0" fontId="16" fillId="11" borderId="39" xfId="0" applyFont="1" applyFill="1" applyBorder="1" applyAlignment="1">
      <alignment horizontal="center" vertical="center" wrapText="1"/>
    </xf>
    <xf numFmtId="0" fontId="15" fillId="11" borderId="18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0" fillId="16" borderId="25" xfId="0" applyFont="1" applyFill="1" applyBorder="1" applyAlignment="1">
      <alignment horizontal="center" vertical="center" wrapText="1"/>
    </xf>
    <xf numFmtId="0" fontId="10" fillId="14" borderId="19" xfId="0" applyFont="1" applyFill="1" applyBorder="1" applyAlignment="1">
      <alignment horizontal="center" vertical="center" wrapText="1"/>
    </xf>
    <xf numFmtId="0" fontId="0" fillId="2" borderId="41" xfId="0" applyFill="1" applyBorder="1" applyAlignment="1"/>
    <xf numFmtId="0" fontId="11" fillId="8" borderId="33" xfId="0" applyFont="1" applyFill="1" applyBorder="1" applyAlignment="1">
      <alignment horizontal="center" vertical="center" wrapText="1"/>
    </xf>
    <xf numFmtId="0" fontId="11" fillId="8" borderId="42" xfId="0" applyFont="1" applyFill="1" applyBorder="1" applyAlignment="1">
      <alignment horizontal="center" vertical="center" wrapText="1"/>
    </xf>
    <xf numFmtId="0" fontId="11" fillId="8" borderId="53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0" fillId="8" borderId="42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5" fillId="15" borderId="40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15" fillId="11" borderId="40" xfId="0" applyFont="1" applyFill="1" applyBorder="1" applyAlignment="1">
      <alignment horizontal="right" vertical="center" wrapText="1"/>
    </xf>
    <xf numFmtId="0" fontId="15" fillId="11" borderId="7" xfId="0" applyFont="1" applyFill="1" applyBorder="1" applyAlignment="1">
      <alignment horizontal="right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textRotation="255" wrapText="1"/>
    </xf>
    <xf numFmtId="0" fontId="22" fillId="4" borderId="6" xfId="0" applyFont="1" applyFill="1" applyBorder="1" applyAlignment="1">
      <alignment horizontal="center" vertical="center" textRotation="255" wrapText="1"/>
    </xf>
    <xf numFmtId="0" fontId="20" fillId="0" borderId="1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8" borderId="36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/>
    </xf>
    <xf numFmtId="0" fontId="15" fillId="15" borderId="40" xfId="0" applyFont="1" applyFill="1" applyBorder="1" applyAlignment="1">
      <alignment horizontal="left" vertical="center" wrapText="1"/>
    </xf>
    <xf numFmtId="0" fontId="15" fillId="15" borderId="41" xfId="0" applyFont="1" applyFill="1" applyBorder="1" applyAlignment="1">
      <alignment horizontal="left" vertical="center" wrapText="1"/>
    </xf>
    <xf numFmtId="0" fontId="15" fillId="15" borderId="18" xfId="0" applyFont="1" applyFill="1" applyBorder="1" applyAlignment="1">
      <alignment horizontal="left" vertical="center" wrapText="1"/>
    </xf>
    <xf numFmtId="0" fontId="15" fillId="15" borderId="8" xfId="0" applyFont="1" applyFill="1" applyBorder="1" applyAlignment="1">
      <alignment horizontal="left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50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48" xfId="0" applyFont="1" applyFill="1" applyBorder="1" applyAlignment="1">
      <alignment horizontal="center" vertical="center" wrapText="1"/>
    </xf>
    <xf numFmtId="0" fontId="23" fillId="3" borderId="49" xfId="0" applyFont="1" applyFill="1" applyBorder="1" applyAlignment="1">
      <alignment horizontal="center" vertical="center" wrapText="1"/>
    </xf>
    <xf numFmtId="0" fontId="20" fillId="10" borderId="17" xfId="0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textRotation="255" wrapText="1"/>
    </xf>
    <xf numFmtId="0" fontId="20" fillId="0" borderId="6" xfId="0" applyFont="1" applyBorder="1" applyAlignment="1">
      <alignment horizontal="center" vertical="center" textRotation="255" wrapText="1"/>
    </xf>
    <xf numFmtId="0" fontId="20" fillId="7" borderId="33" xfId="0" applyFont="1" applyFill="1" applyBorder="1" applyAlignment="1">
      <alignment horizontal="center" vertical="center" wrapText="1"/>
    </xf>
    <xf numFmtId="0" fontId="20" fillId="7" borderId="34" xfId="0" applyFont="1" applyFill="1" applyBorder="1" applyAlignment="1">
      <alignment horizontal="center" vertical="center" wrapText="1"/>
    </xf>
    <xf numFmtId="0" fontId="20" fillId="7" borderId="35" xfId="0" applyFont="1" applyFill="1" applyBorder="1" applyAlignment="1">
      <alignment horizontal="center" vertical="center" wrapText="1"/>
    </xf>
    <xf numFmtId="0" fontId="20" fillId="9" borderId="33" xfId="0" applyFont="1" applyFill="1" applyBorder="1" applyAlignment="1">
      <alignment horizontal="center" vertical="center" wrapText="1"/>
    </xf>
    <xf numFmtId="0" fontId="20" fillId="9" borderId="34" xfId="0" applyFont="1" applyFill="1" applyBorder="1" applyAlignment="1">
      <alignment horizontal="center" vertical="center" wrapText="1"/>
    </xf>
    <xf numFmtId="0" fontId="20" fillId="9" borderId="35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 vertical="center" wrapText="1"/>
    </xf>
    <xf numFmtId="0" fontId="15" fillId="15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20" fillId="14" borderId="33" xfId="0" applyFont="1" applyFill="1" applyBorder="1" applyAlignment="1">
      <alignment horizontal="center" vertical="center" wrapText="1"/>
    </xf>
    <xf numFmtId="0" fontId="20" fillId="14" borderId="34" xfId="0" applyFont="1" applyFill="1" applyBorder="1" applyAlignment="1">
      <alignment horizontal="center" vertical="center" wrapText="1"/>
    </xf>
    <xf numFmtId="0" fontId="20" fillId="14" borderId="35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textRotation="255" wrapText="1"/>
    </xf>
    <xf numFmtId="0" fontId="21" fillId="0" borderId="0" xfId="0" applyFont="1" applyBorder="1" applyAlignment="1">
      <alignment horizontal="center" vertical="center" textRotation="255" wrapText="1"/>
    </xf>
    <xf numFmtId="0" fontId="23" fillId="3" borderId="27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showZeros="0" tabSelected="1" topLeftCell="A13" zoomScale="75" zoomScaleNormal="75" workbookViewId="0">
      <selection activeCell="A26" sqref="A26:B26"/>
    </sheetView>
  </sheetViews>
  <sheetFormatPr defaultRowHeight="15" x14ac:dyDescent="0.25"/>
  <cols>
    <col min="1" max="1" width="3.5703125" style="19" bestFit="1" customWidth="1"/>
    <col min="2" max="2" width="52.7109375" style="7" customWidth="1"/>
    <col min="3" max="3" width="4.7109375" customWidth="1"/>
    <col min="4" max="5" width="5.7109375" customWidth="1"/>
    <col min="6" max="6" width="7.7109375" customWidth="1"/>
    <col min="7" max="15" width="5.7109375" customWidth="1"/>
    <col min="16" max="16" width="7.28515625" customWidth="1"/>
    <col min="17" max="17" width="55.7109375" style="3" customWidth="1"/>
    <col min="18" max="18" width="42.7109375" style="1" customWidth="1"/>
  </cols>
  <sheetData>
    <row r="1" spans="1:18" ht="27" thickBot="1" x14ac:dyDescent="0.45">
      <c r="A1" s="186" t="s">
        <v>23</v>
      </c>
      <c r="B1" s="187"/>
      <c r="C1" s="8"/>
      <c r="D1" s="8"/>
      <c r="E1" s="8"/>
      <c r="F1" s="8"/>
      <c r="G1" s="183" t="s">
        <v>26</v>
      </c>
      <c r="H1" s="183"/>
      <c r="I1" s="183"/>
      <c r="J1" s="183"/>
      <c r="K1" s="183"/>
      <c r="L1" s="183"/>
      <c r="M1" s="183"/>
      <c r="N1" s="183"/>
      <c r="O1" s="183"/>
      <c r="P1" s="11"/>
      <c r="Q1" s="188" t="s">
        <v>22</v>
      </c>
      <c r="R1" s="189"/>
    </row>
    <row r="2" spans="1:18" ht="63.75" customHeight="1" thickBot="1" x14ac:dyDescent="0.3">
      <c r="A2" s="166" t="s">
        <v>19</v>
      </c>
      <c r="B2" s="167"/>
      <c r="C2" s="172" t="s">
        <v>12</v>
      </c>
      <c r="D2" s="173"/>
      <c r="E2" s="174"/>
      <c r="F2" s="175" t="s">
        <v>9</v>
      </c>
      <c r="G2" s="177" t="s">
        <v>10</v>
      </c>
      <c r="H2" s="178"/>
      <c r="I2" s="179"/>
      <c r="J2" s="180" t="s">
        <v>14</v>
      </c>
      <c r="K2" s="181"/>
      <c r="L2" s="182"/>
      <c r="M2" s="190" t="s">
        <v>15</v>
      </c>
      <c r="N2" s="191"/>
      <c r="O2" s="192"/>
      <c r="P2" s="193" t="s">
        <v>11</v>
      </c>
      <c r="Q2" s="195" t="s">
        <v>6</v>
      </c>
      <c r="R2" s="149" t="s">
        <v>7</v>
      </c>
    </row>
    <row r="3" spans="1:18" ht="29.25" customHeight="1" x14ac:dyDescent="0.25">
      <c r="A3" s="168"/>
      <c r="B3" s="169"/>
      <c r="C3" s="152" t="s">
        <v>13</v>
      </c>
      <c r="D3" s="154" t="s">
        <v>0</v>
      </c>
      <c r="E3" s="155"/>
      <c r="F3" s="176"/>
      <c r="G3" s="156" t="s">
        <v>8</v>
      </c>
      <c r="H3" s="154"/>
      <c r="I3" s="155"/>
      <c r="J3" s="156" t="s">
        <v>8</v>
      </c>
      <c r="K3" s="154"/>
      <c r="L3" s="155"/>
      <c r="M3" s="157" t="s">
        <v>8</v>
      </c>
      <c r="N3" s="158"/>
      <c r="O3" s="159"/>
      <c r="P3" s="194"/>
      <c r="Q3" s="196"/>
      <c r="R3" s="150"/>
    </row>
    <row r="4" spans="1:18" ht="42.75" customHeight="1" thickBot="1" x14ac:dyDescent="0.3">
      <c r="A4" s="170"/>
      <c r="B4" s="171"/>
      <c r="C4" s="153"/>
      <c r="D4" s="69" t="s">
        <v>5</v>
      </c>
      <c r="E4" s="70" t="s">
        <v>4</v>
      </c>
      <c r="F4" s="176"/>
      <c r="G4" s="71" t="s">
        <v>1</v>
      </c>
      <c r="H4" s="72" t="s">
        <v>2</v>
      </c>
      <c r="I4" s="73" t="s">
        <v>3</v>
      </c>
      <c r="J4" s="74" t="s">
        <v>1</v>
      </c>
      <c r="K4" s="72" t="s">
        <v>2</v>
      </c>
      <c r="L4" s="75" t="s">
        <v>3</v>
      </c>
      <c r="M4" s="76" t="s">
        <v>1</v>
      </c>
      <c r="N4" s="72" t="s">
        <v>2</v>
      </c>
      <c r="O4" s="77" t="s">
        <v>3</v>
      </c>
      <c r="P4" s="194"/>
      <c r="Q4" s="197"/>
      <c r="R4" s="151"/>
    </row>
    <row r="5" spans="1:18" ht="21.75" customHeight="1" thickBot="1" x14ac:dyDescent="0.35">
      <c r="A5" s="127"/>
      <c r="B5" s="134"/>
      <c r="C5" s="9"/>
      <c r="D5" s="9"/>
      <c r="E5" s="9"/>
      <c r="F5" s="9"/>
      <c r="G5" s="9"/>
      <c r="H5" s="9"/>
      <c r="I5" s="9"/>
      <c r="J5" s="184" t="s">
        <v>25</v>
      </c>
      <c r="K5" s="184"/>
      <c r="L5" s="184"/>
      <c r="M5" s="10"/>
      <c r="N5" s="10"/>
      <c r="O5" s="10"/>
      <c r="P5" s="10"/>
      <c r="Q5" s="160"/>
      <c r="R5" s="161"/>
    </row>
    <row r="6" spans="1:18" s="47" customFormat="1" ht="19.5" thickBot="1" x14ac:dyDescent="0.35">
      <c r="A6" s="162" t="s">
        <v>16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65"/>
    </row>
    <row r="7" spans="1:18" s="4" customFormat="1" ht="36" customHeight="1" x14ac:dyDescent="0.25">
      <c r="A7" s="14">
        <v>1</v>
      </c>
      <c r="B7" s="60" t="s">
        <v>62</v>
      </c>
      <c r="C7" s="110">
        <v>5</v>
      </c>
      <c r="D7" s="111" t="s">
        <v>17</v>
      </c>
      <c r="E7" s="112"/>
      <c r="F7" s="113">
        <f>SUM(G7:I7)</f>
        <v>70</v>
      </c>
      <c r="G7" s="78">
        <f>J7+M7</f>
        <v>30</v>
      </c>
      <c r="H7" s="39">
        <f t="shared" ref="H7:I16" si="0">K7+N7</f>
        <v>34</v>
      </c>
      <c r="I7" s="114">
        <f t="shared" si="0"/>
        <v>6</v>
      </c>
      <c r="J7" s="25">
        <v>30</v>
      </c>
      <c r="K7" s="24">
        <v>34</v>
      </c>
      <c r="L7" s="80">
        <v>6</v>
      </c>
      <c r="M7" s="32"/>
      <c r="N7" s="24"/>
      <c r="O7" s="115"/>
      <c r="P7" s="135">
        <v>12</v>
      </c>
      <c r="Q7" s="138" t="s">
        <v>40</v>
      </c>
      <c r="R7" s="140" t="s">
        <v>41</v>
      </c>
    </row>
    <row r="8" spans="1:18" s="4" customFormat="1" ht="36" customHeight="1" x14ac:dyDescent="0.25">
      <c r="A8" s="15">
        <v>2</v>
      </c>
      <c r="B8" s="61" t="s">
        <v>28</v>
      </c>
      <c r="C8" s="116">
        <v>6</v>
      </c>
      <c r="D8" s="27" t="s">
        <v>17</v>
      </c>
      <c r="E8" s="117"/>
      <c r="F8" s="113">
        <f t="shared" ref="F8:F10" si="1">SUM(G8:I8)</f>
        <v>85</v>
      </c>
      <c r="G8" s="78">
        <f t="shared" ref="G8:G10" si="2">J8+M8</f>
        <v>15</v>
      </c>
      <c r="H8" s="39">
        <f t="shared" si="0"/>
        <v>0</v>
      </c>
      <c r="I8" s="114">
        <f t="shared" si="0"/>
        <v>70</v>
      </c>
      <c r="J8" s="30">
        <v>15</v>
      </c>
      <c r="K8" s="29"/>
      <c r="L8" s="56">
        <v>70</v>
      </c>
      <c r="M8" s="33"/>
      <c r="N8" s="29"/>
      <c r="O8" s="83"/>
      <c r="P8" s="136">
        <v>12</v>
      </c>
      <c r="Q8" s="88" t="s">
        <v>63</v>
      </c>
      <c r="R8" s="90" t="s">
        <v>42</v>
      </c>
    </row>
    <row r="9" spans="1:18" s="4" customFormat="1" ht="36" customHeight="1" x14ac:dyDescent="0.25">
      <c r="A9" s="15">
        <v>3</v>
      </c>
      <c r="B9" s="61" t="s">
        <v>64</v>
      </c>
      <c r="C9" s="116">
        <v>2</v>
      </c>
      <c r="D9" s="27"/>
      <c r="E9" s="118" t="s">
        <v>18</v>
      </c>
      <c r="F9" s="113">
        <f t="shared" si="1"/>
        <v>30</v>
      </c>
      <c r="G9" s="78">
        <f t="shared" si="2"/>
        <v>0</v>
      </c>
      <c r="H9" s="39">
        <f t="shared" si="0"/>
        <v>20</v>
      </c>
      <c r="I9" s="114">
        <f t="shared" si="0"/>
        <v>10</v>
      </c>
      <c r="J9" s="30"/>
      <c r="K9" s="29"/>
      <c r="L9" s="56"/>
      <c r="M9" s="33"/>
      <c r="N9" s="29">
        <v>20</v>
      </c>
      <c r="O9" s="83">
        <v>10</v>
      </c>
      <c r="P9" s="136">
        <v>12</v>
      </c>
      <c r="Q9" s="88" t="s">
        <v>36</v>
      </c>
      <c r="R9" s="90" t="s">
        <v>43</v>
      </c>
    </row>
    <row r="10" spans="1:18" s="4" customFormat="1" ht="36" customHeight="1" x14ac:dyDescent="0.25">
      <c r="A10" s="15">
        <v>4</v>
      </c>
      <c r="B10" s="61" t="s">
        <v>65</v>
      </c>
      <c r="C10" s="116">
        <v>1</v>
      </c>
      <c r="D10" s="27"/>
      <c r="E10" s="118" t="s">
        <v>18</v>
      </c>
      <c r="F10" s="113">
        <f t="shared" si="1"/>
        <v>15</v>
      </c>
      <c r="G10" s="78">
        <f t="shared" si="2"/>
        <v>15</v>
      </c>
      <c r="H10" s="39">
        <f t="shared" si="0"/>
        <v>0</v>
      </c>
      <c r="I10" s="114">
        <f t="shared" si="0"/>
        <v>0</v>
      </c>
      <c r="J10" s="30"/>
      <c r="K10" s="29"/>
      <c r="L10" s="56"/>
      <c r="M10" s="33">
        <v>15</v>
      </c>
      <c r="N10" s="29"/>
      <c r="O10" s="83"/>
      <c r="P10" s="136"/>
      <c r="Q10" s="139" t="s">
        <v>35</v>
      </c>
      <c r="R10" s="90" t="s">
        <v>44</v>
      </c>
    </row>
    <row r="11" spans="1:18" s="4" customFormat="1" ht="36" customHeight="1" x14ac:dyDescent="0.25">
      <c r="A11" s="16">
        <v>5</v>
      </c>
      <c r="B11" s="60" t="s">
        <v>66</v>
      </c>
      <c r="C11" s="116">
        <v>2</v>
      </c>
      <c r="D11" s="31" t="s">
        <v>18</v>
      </c>
      <c r="E11" s="117"/>
      <c r="F11" s="113">
        <f>SUM(G11:I11)</f>
        <v>20</v>
      </c>
      <c r="G11" s="78">
        <f>J11+M11</f>
        <v>10</v>
      </c>
      <c r="H11" s="39">
        <f t="shared" si="0"/>
        <v>6</v>
      </c>
      <c r="I11" s="114">
        <f t="shared" si="0"/>
        <v>4</v>
      </c>
      <c r="J11" s="30">
        <v>10</v>
      </c>
      <c r="K11" s="29">
        <v>6</v>
      </c>
      <c r="L11" s="56">
        <v>4</v>
      </c>
      <c r="M11" s="33"/>
      <c r="N11" s="29"/>
      <c r="O11" s="83"/>
      <c r="P11" s="136">
        <v>8</v>
      </c>
      <c r="Q11" s="139" t="s">
        <v>45</v>
      </c>
      <c r="R11" s="90" t="s">
        <v>46</v>
      </c>
    </row>
    <row r="12" spans="1:18" s="4" customFormat="1" ht="36" customHeight="1" x14ac:dyDescent="0.25">
      <c r="A12" s="20">
        <v>6</v>
      </c>
      <c r="B12" s="61" t="s">
        <v>67</v>
      </c>
      <c r="C12" s="116">
        <v>8</v>
      </c>
      <c r="D12" s="142" t="s">
        <v>18</v>
      </c>
      <c r="E12" s="118"/>
      <c r="F12" s="113">
        <f t="shared" ref="F12:F16" si="3">SUM(G12:I12)</f>
        <v>145</v>
      </c>
      <c r="G12" s="78">
        <f t="shared" ref="G12:G16" si="4">J12+M12</f>
        <v>30</v>
      </c>
      <c r="H12" s="39">
        <f t="shared" si="0"/>
        <v>0</v>
      </c>
      <c r="I12" s="114">
        <f t="shared" si="0"/>
        <v>115</v>
      </c>
      <c r="J12" s="30">
        <v>30</v>
      </c>
      <c r="K12" s="29"/>
      <c r="L12" s="56">
        <v>115</v>
      </c>
      <c r="M12" s="33"/>
      <c r="N12" s="29"/>
      <c r="O12" s="83"/>
      <c r="P12" s="136">
        <v>8</v>
      </c>
      <c r="Q12" s="139" t="s">
        <v>31</v>
      </c>
      <c r="R12" s="90" t="s">
        <v>47</v>
      </c>
    </row>
    <row r="13" spans="1:18" s="4" customFormat="1" ht="36" customHeight="1" x14ac:dyDescent="0.25">
      <c r="A13" s="16">
        <v>7</v>
      </c>
      <c r="B13" s="61" t="s">
        <v>68</v>
      </c>
      <c r="C13" s="116">
        <v>9</v>
      </c>
      <c r="D13" s="31" t="s">
        <v>59</v>
      </c>
      <c r="E13" s="117" t="s">
        <v>17</v>
      </c>
      <c r="F13" s="113">
        <f t="shared" si="3"/>
        <v>130</v>
      </c>
      <c r="G13" s="78">
        <f t="shared" si="4"/>
        <v>30</v>
      </c>
      <c r="H13" s="39">
        <f t="shared" si="0"/>
        <v>0</v>
      </c>
      <c r="I13" s="114">
        <f t="shared" si="0"/>
        <v>100</v>
      </c>
      <c r="J13" s="30">
        <v>15</v>
      </c>
      <c r="K13" s="29"/>
      <c r="L13" s="56">
        <v>50</v>
      </c>
      <c r="M13" s="33">
        <v>15</v>
      </c>
      <c r="N13" s="29"/>
      <c r="O13" s="83">
        <v>50</v>
      </c>
      <c r="P13" s="136">
        <v>12</v>
      </c>
      <c r="Q13" s="139" t="s">
        <v>32</v>
      </c>
      <c r="R13" s="141" t="s">
        <v>33</v>
      </c>
    </row>
    <row r="14" spans="1:18" s="4" customFormat="1" ht="36" customHeight="1" x14ac:dyDescent="0.25">
      <c r="A14" s="20">
        <v>8</v>
      </c>
      <c r="B14" s="61" t="s">
        <v>69</v>
      </c>
      <c r="C14" s="116">
        <v>15</v>
      </c>
      <c r="D14" s="31" t="s">
        <v>59</v>
      </c>
      <c r="E14" s="117" t="s">
        <v>17</v>
      </c>
      <c r="F14" s="113">
        <f t="shared" si="3"/>
        <v>245</v>
      </c>
      <c r="G14" s="78">
        <f t="shared" si="4"/>
        <v>60</v>
      </c>
      <c r="H14" s="39">
        <f t="shared" si="0"/>
        <v>60</v>
      </c>
      <c r="I14" s="114">
        <f t="shared" si="0"/>
        <v>125</v>
      </c>
      <c r="J14" s="30">
        <v>30</v>
      </c>
      <c r="K14" s="29">
        <v>30</v>
      </c>
      <c r="L14" s="56">
        <v>65</v>
      </c>
      <c r="M14" s="33">
        <v>30</v>
      </c>
      <c r="N14" s="29">
        <v>30</v>
      </c>
      <c r="O14" s="83">
        <v>60</v>
      </c>
      <c r="P14" s="136">
        <v>12</v>
      </c>
      <c r="Q14" s="139" t="s">
        <v>29</v>
      </c>
      <c r="R14" s="141" t="s">
        <v>30</v>
      </c>
    </row>
    <row r="15" spans="1:18" s="4" customFormat="1" ht="36" customHeight="1" x14ac:dyDescent="0.25">
      <c r="A15" s="16">
        <v>9</v>
      </c>
      <c r="B15" s="61" t="s">
        <v>61</v>
      </c>
      <c r="C15" s="116">
        <v>1</v>
      </c>
      <c r="D15" s="27"/>
      <c r="E15" s="118" t="s">
        <v>18</v>
      </c>
      <c r="F15" s="113">
        <f t="shared" si="3"/>
        <v>15</v>
      </c>
      <c r="G15" s="78">
        <f t="shared" si="4"/>
        <v>0</v>
      </c>
      <c r="H15" s="39">
        <f t="shared" si="0"/>
        <v>15</v>
      </c>
      <c r="I15" s="114">
        <f t="shared" si="0"/>
        <v>0</v>
      </c>
      <c r="J15" s="30"/>
      <c r="K15" s="29"/>
      <c r="L15" s="56"/>
      <c r="M15" s="33"/>
      <c r="N15" s="29">
        <v>15</v>
      </c>
      <c r="O15" s="83"/>
      <c r="P15" s="136"/>
      <c r="Q15" s="88" t="s">
        <v>34</v>
      </c>
      <c r="R15" s="107" t="s">
        <v>54</v>
      </c>
    </row>
    <row r="16" spans="1:18" s="4" customFormat="1" ht="36" customHeight="1" thickBot="1" x14ac:dyDescent="0.3">
      <c r="A16" s="17">
        <v>10</v>
      </c>
      <c r="B16" s="61" t="s">
        <v>60</v>
      </c>
      <c r="C16" s="119">
        <v>1</v>
      </c>
      <c r="D16" s="34"/>
      <c r="E16" s="120" t="s">
        <v>18</v>
      </c>
      <c r="F16" s="113">
        <f t="shared" si="3"/>
        <v>15</v>
      </c>
      <c r="G16" s="128">
        <f t="shared" si="4"/>
        <v>0</v>
      </c>
      <c r="H16" s="129">
        <f t="shared" si="0"/>
        <v>15</v>
      </c>
      <c r="I16" s="130">
        <f t="shared" si="0"/>
        <v>0</v>
      </c>
      <c r="J16" s="131"/>
      <c r="K16" s="42"/>
      <c r="L16" s="132"/>
      <c r="M16" s="133"/>
      <c r="N16" s="42">
        <v>15</v>
      </c>
      <c r="O16" s="84"/>
      <c r="P16" s="137"/>
      <c r="Q16" s="106" t="s">
        <v>34</v>
      </c>
      <c r="R16" s="102" t="s">
        <v>54</v>
      </c>
    </row>
    <row r="17" spans="1:18" s="53" customFormat="1" ht="18.75" customHeight="1" thickBot="1" x14ac:dyDescent="0.3">
      <c r="A17" s="147" t="s">
        <v>20</v>
      </c>
      <c r="B17" s="148"/>
      <c r="C17" s="121">
        <f>SUM(C7:C16)</f>
        <v>50</v>
      </c>
      <c r="D17" s="57"/>
      <c r="E17" s="58"/>
      <c r="F17" s="57">
        <f>SUM(F7:F16)</f>
        <v>770</v>
      </c>
      <c r="G17" s="57">
        <f t="shared" ref="G17:O17" si="5">SUM(G7:G16)</f>
        <v>190</v>
      </c>
      <c r="H17" s="52">
        <f t="shared" si="5"/>
        <v>150</v>
      </c>
      <c r="I17" s="52">
        <f t="shared" si="5"/>
        <v>430</v>
      </c>
      <c r="J17" s="57">
        <f t="shared" si="5"/>
        <v>130</v>
      </c>
      <c r="K17" s="52">
        <f t="shared" si="5"/>
        <v>70</v>
      </c>
      <c r="L17" s="58">
        <f t="shared" si="5"/>
        <v>310</v>
      </c>
      <c r="M17" s="52">
        <f t="shared" si="5"/>
        <v>60</v>
      </c>
      <c r="N17" s="52">
        <f t="shared" si="5"/>
        <v>80</v>
      </c>
      <c r="O17" s="58">
        <f t="shared" si="5"/>
        <v>120</v>
      </c>
      <c r="P17" s="122"/>
      <c r="Q17" s="103"/>
      <c r="R17" s="104"/>
    </row>
    <row r="18" spans="1:18" s="47" customFormat="1" ht="19.5" thickBot="1" x14ac:dyDescent="0.35">
      <c r="A18" s="162" t="s">
        <v>27</v>
      </c>
      <c r="B18" s="163"/>
      <c r="C18" s="163"/>
      <c r="D18" s="163"/>
      <c r="E18" s="163"/>
      <c r="F18" s="164"/>
      <c r="G18" s="185"/>
      <c r="H18" s="185"/>
      <c r="I18" s="185"/>
      <c r="J18" s="185"/>
      <c r="K18" s="185"/>
      <c r="L18" s="185"/>
      <c r="M18" s="185"/>
      <c r="N18" s="185"/>
      <c r="O18" s="185"/>
      <c r="P18" s="163"/>
      <c r="Q18" s="164"/>
      <c r="R18" s="165"/>
    </row>
    <row r="19" spans="1:18" ht="36" customHeight="1" x14ac:dyDescent="0.25">
      <c r="A19" s="14">
        <v>11</v>
      </c>
      <c r="B19" s="62" t="s">
        <v>70</v>
      </c>
      <c r="C19" s="21">
        <v>2</v>
      </c>
      <c r="D19" s="22" t="s">
        <v>18</v>
      </c>
      <c r="E19" s="92"/>
      <c r="F19" s="23">
        <f>SUM(G19:I19)</f>
        <v>30</v>
      </c>
      <c r="G19" s="78">
        <f>J19+M19</f>
        <v>30</v>
      </c>
      <c r="H19" s="39">
        <f t="shared" ref="H19:I24" si="6">K19+N19</f>
        <v>0</v>
      </c>
      <c r="I19" s="91">
        <f t="shared" si="6"/>
        <v>0</v>
      </c>
      <c r="J19" s="25">
        <v>30</v>
      </c>
      <c r="K19" s="24"/>
      <c r="L19" s="80"/>
      <c r="M19" s="81"/>
      <c r="N19" s="55"/>
      <c r="O19" s="82"/>
      <c r="P19" s="5"/>
      <c r="Q19" s="105" t="s">
        <v>37</v>
      </c>
      <c r="R19" s="89" t="s">
        <v>49</v>
      </c>
    </row>
    <row r="20" spans="1:18" ht="36" customHeight="1" x14ac:dyDescent="0.25">
      <c r="A20" s="18">
        <v>12</v>
      </c>
      <c r="B20" s="63" t="s">
        <v>71</v>
      </c>
      <c r="C20" s="26">
        <v>2</v>
      </c>
      <c r="D20" s="31" t="s">
        <v>18</v>
      </c>
      <c r="E20" s="79"/>
      <c r="F20" s="28">
        <f t="shared" ref="F20:F24" si="7">SUM(G20:I20)</f>
        <v>30</v>
      </c>
      <c r="G20" s="78">
        <f t="shared" ref="G20:G24" si="8">J20+M20</f>
        <v>30</v>
      </c>
      <c r="H20" s="39">
        <f t="shared" si="6"/>
        <v>0</v>
      </c>
      <c r="I20" s="91">
        <f t="shared" si="6"/>
        <v>0</v>
      </c>
      <c r="J20" s="30">
        <v>30</v>
      </c>
      <c r="K20" s="29"/>
      <c r="L20" s="56"/>
      <c r="M20" s="41"/>
      <c r="N20" s="29"/>
      <c r="O20" s="83"/>
      <c r="P20" s="6"/>
      <c r="Q20" s="88" t="s">
        <v>55</v>
      </c>
      <c r="R20" s="107" t="s">
        <v>56</v>
      </c>
    </row>
    <row r="21" spans="1:18" s="2" customFormat="1" ht="36" customHeight="1" x14ac:dyDescent="0.2">
      <c r="A21" s="15">
        <v>13</v>
      </c>
      <c r="B21" s="64" t="s">
        <v>72</v>
      </c>
      <c r="C21" s="26">
        <v>1</v>
      </c>
      <c r="D21" s="31" t="s">
        <v>18</v>
      </c>
      <c r="E21" s="79"/>
      <c r="F21" s="28">
        <f t="shared" si="7"/>
        <v>15</v>
      </c>
      <c r="G21" s="78">
        <f t="shared" si="8"/>
        <v>15</v>
      </c>
      <c r="H21" s="39">
        <f t="shared" si="6"/>
        <v>0</v>
      </c>
      <c r="I21" s="91">
        <f t="shared" si="6"/>
        <v>0</v>
      </c>
      <c r="J21" s="30">
        <v>15</v>
      </c>
      <c r="K21" s="29"/>
      <c r="L21" s="56"/>
      <c r="M21" s="41"/>
      <c r="N21" s="29"/>
      <c r="O21" s="83"/>
      <c r="P21" s="6"/>
      <c r="Q21" s="88" t="s">
        <v>38</v>
      </c>
      <c r="R21" s="90" t="s">
        <v>39</v>
      </c>
    </row>
    <row r="22" spans="1:18" ht="36" customHeight="1" x14ac:dyDescent="0.25">
      <c r="A22" s="15">
        <v>14</v>
      </c>
      <c r="B22" s="65" t="s">
        <v>73</v>
      </c>
      <c r="C22" s="26">
        <v>1</v>
      </c>
      <c r="D22" s="27"/>
      <c r="E22" s="40" t="s">
        <v>18</v>
      </c>
      <c r="F22" s="28">
        <f t="shared" si="7"/>
        <v>15</v>
      </c>
      <c r="G22" s="78">
        <f t="shared" si="8"/>
        <v>15</v>
      </c>
      <c r="H22" s="39">
        <f t="shared" si="6"/>
        <v>0</v>
      </c>
      <c r="I22" s="91">
        <f t="shared" si="6"/>
        <v>0</v>
      </c>
      <c r="J22" s="30"/>
      <c r="K22" s="29"/>
      <c r="L22" s="56"/>
      <c r="M22" s="41">
        <v>15</v>
      </c>
      <c r="N22" s="29"/>
      <c r="O22" s="83"/>
      <c r="P22" s="6"/>
      <c r="Q22" s="88" t="s">
        <v>50</v>
      </c>
      <c r="R22" s="90" t="s">
        <v>51</v>
      </c>
    </row>
    <row r="23" spans="1:18" s="2" customFormat="1" ht="36" customHeight="1" x14ac:dyDescent="0.2">
      <c r="A23" s="15">
        <v>15</v>
      </c>
      <c r="B23" s="66" t="s">
        <v>74</v>
      </c>
      <c r="C23" s="26">
        <v>1</v>
      </c>
      <c r="D23" s="27"/>
      <c r="E23" s="40" t="s">
        <v>18</v>
      </c>
      <c r="F23" s="28">
        <f t="shared" si="7"/>
        <v>15</v>
      </c>
      <c r="G23" s="78">
        <f t="shared" si="8"/>
        <v>15</v>
      </c>
      <c r="H23" s="39">
        <f t="shared" si="6"/>
        <v>0</v>
      </c>
      <c r="I23" s="91">
        <f t="shared" si="6"/>
        <v>0</v>
      </c>
      <c r="J23" s="30"/>
      <c r="K23" s="29"/>
      <c r="L23" s="56"/>
      <c r="M23" s="41">
        <v>15</v>
      </c>
      <c r="N23" s="29"/>
      <c r="O23" s="83"/>
      <c r="P23" s="6"/>
      <c r="Q23" s="108" t="s">
        <v>52</v>
      </c>
      <c r="R23" s="109" t="s">
        <v>53</v>
      </c>
    </row>
    <row r="24" spans="1:18" ht="36" customHeight="1" thickBot="1" x14ac:dyDescent="0.3">
      <c r="A24" s="15">
        <v>16</v>
      </c>
      <c r="B24" s="67" t="s">
        <v>75</v>
      </c>
      <c r="C24" s="26">
        <v>2</v>
      </c>
      <c r="D24" s="27"/>
      <c r="E24" s="40" t="s">
        <v>18</v>
      </c>
      <c r="F24" s="28">
        <f t="shared" si="7"/>
        <v>30</v>
      </c>
      <c r="G24" s="78">
        <f t="shared" si="8"/>
        <v>30</v>
      </c>
      <c r="H24" s="39">
        <f t="shared" si="6"/>
        <v>0</v>
      </c>
      <c r="I24" s="91">
        <f t="shared" si="6"/>
        <v>0</v>
      </c>
      <c r="J24" s="30"/>
      <c r="K24" s="29"/>
      <c r="L24" s="56"/>
      <c r="M24" s="41">
        <v>30</v>
      </c>
      <c r="N24" s="29"/>
      <c r="O24" s="83"/>
      <c r="P24" s="6"/>
      <c r="Q24" s="88" t="s">
        <v>57</v>
      </c>
      <c r="R24" s="90" t="s">
        <v>58</v>
      </c>
    </row>
    <row r="25" spans="1:18" s="53" customFormat="1" ht="18.75" customHeight="1" thickBot="1" x14ac:dyDescent="0.3">
      <c r="A25" s="147" t="s">
        <v>21</v>
      </c>
      <c r="B25" s="148"/>
      <c r="C25" s="50">
        <f>SUM(C19:C24)</f>
        <v>9</v>
      </c>
      <c r="D25" s="57"/>
      <c r="E25" s="58"/>
      <c r="F25" s="54">
        <f t="shared" ref="F25:O25" si="9">SUM(F19:F24)</f>
        <v>135</v>
      </c>
      <c r="G25" s="57">
        <f t="shared" si="9"/>
        <v>135</v>
      </c>
      <c r="H25" s="52">
        <f t="shared" si="9"/>
        <v>0</v>
      </c>
      <c r="I25" s="52">
        <f t="shared" si="9"/>
        <v>0</v>
      </c>
      <c r="J25" s="57">
        <f t="shared" si="9"/>
        <v>75</v>
      </c>
      <c r="K25" s="52">
        <f t="shared" si="9"/>
        <v>0</v>
      </c>
      <c r="L25" s="58">
        <f t="shared" si="9"/>
        <v>0</v>
      </c>
      <c r="M25" s="57">
        <f t="shared" si="9"/>
        <v>60</v>
      </c>
      <c r="N25" s="52">
        <f t="shared" si="9"/>
        <v>0</v>
      </c>
      <c r="O25" s="58">
        <f t="shared" si="9"/>
        <v>0</v>
      </c>
      <c r="P25" s="51"/>
      <c r="Q25" s="103"/>
      <c r="R25" s="104"/>
    </row>
    <row r="26" spans="1:18" s="4" customFormat="1" ht="30" customHeight="1" thickBot="1" x14ac:dyDescent="0.3">
      <c r="A26" s="145" t="s">
        <v>76</v>
      </c>
      <c r="B26" s="146"/>
      <c r="C26" s="35">
        <v>6</v>
      </c>
      <c r="D26" s="36"/>
      <c r="E26" s="37" t="s">
        <v>18</v>
      </c>
      <c r="F26" s="38">
        <v>160</v>
      </c>
      <c r="G26" s="93"/>
      <c r="H26" s="94"/>
      <c r="I26" s="95"/>
      <c r="J26" s="96"/>
      <c r="K26" s="97"/>
      <c r="L26" s="98"/>
      <c r="M26" s="99"/>
      <c r="N26" s="94"/>
      <c r="O26" s="100">
        <v>160</v>
      </c>
      <c r="P26" s="12"/>
      <c r="Q26" s="68" t="s">
        <v>48</v>
      </c>
      <c r="R26" s="13"/>
    </row>
    <row r="27" spans="1:18" s="53" customFormat="1" ht="18.75" customHeight="1" thickBot="1" x14ac:dyDescent="0.3">
      <c r="A27" s="147" t="s">
        <v>21</v>
      </c>
      <c r="B27" s="148"/>
      <c r="C27" s="85">
        <f>SUM(C26)</f>
        <v>6</v>
      </c>
      <c r="D27" s="49"/>
      <c r="E27" s="49"/>
      <c r="F27" s="48">
        <f>SUM(F26)</f>
        <v>160</v>
      </c>
      <c r="G27" s="50">
        <f t="shared" ref="G27:O27" si="10">SUM(G26)</f>
        <v>0</v>
      </c>
      <c r="H27" s="123">
        <f t="shared" si="10"/>
        <v>0</v>
      </c>
      <c r="I27" s="123">
        <f t="shared" si="10"/>
        <v>0</v>
      </c>
      <c r="J27" s="50">
        <f t="shared" si="10"/>
        <v>0</v>
      </c>
      <c r="K27" s="123">
        <f t="shared" si="10"/>
        <v>0</v>
      </c>
      <c r="L27" s="124">
        <f t="shared" si="10"/>
        <v>0</v>
      </c>
      <c r="M27" s="123">
        <f t="shared" si="10"/>
        <v>0</v>
      </c>
      <c r="N27" s="123">
        <f t="shared" si="10"/>
        <v>0</v>
      </c>
      <c r="O27" s="124">
        <f t="shared" si="10"/>
        <v>160</v>
      </c>
      <c r="P27" s="86"/>
      <c r="Q27" s="87"/>
      <c r="R27" s="101"/>
    </row>
    <row r="28" spans="1:18" s="47" customFormat="1" ht="19.5" thickBot="1" x14ac:dyDescent="0.35">
      <c r="A28" s="143" t="s">
        <v>24</v>
      </c>
      <c r="B28" s="144"/>
      <c r="C28" s="43">
        <f>C17+C25+C27</f>
        <v>65</v>
      </c>
      <c r="D28" s="59"/>
      <c r="E28" s="59"/>
      <c r="F28" s="59">
        <f t="shared" ref="F28:O28" si="11">F17+F25+F27</f>
        <v>1065</v>
      </c>
      <c r="G28" s="43">
        <f t="shared" si="11"/>
        <v>325</v>
      </c>
      <c r="H28" s="125">
        <f t="shared" si="11"/>
        <v>150</v>
      </c>
      <c r="I28" s="125">
        <f t="shared" si="11"/>
        <v>430</v>
      </c>
      <c r="J28" s="43">
        <f t="shared" si="11"/>
        <v>205</v>
      </c>
      <c r="K28" s="125">
        <f t="shared" si="11"/>
        <v>70</v>
      </c>
      <c r="L28" s="126">
        <f t="shared" si="11"/>
        <v>310</v>
      </c>
      <c r="M28" s="125">
        <f t="shared" si="11"/>
        <v>120</v>
      </c>
      <c r="N28" s="125">
        <f t="shared" si="11"/>
        <v>80</v>
      </c>
      <c r="O28" s="126">
        <f t="shared" si="11"/>
        <v>280</v>
      </c>
      <c r="P28" s="44"/>
      <c r="Q28" s="45"/>
      <c r="R28" s="46"/>
    </row>
  </sheetData>
  <mergeCells count="26">
    <mergeCell ref="G1:O1"/>
    <mergeCell ref="J5:L5"/>
    <mergeCell ref="A17:B17"/>
    <mergeCell ref="A18:R18"/>
    <mergeCell ref="A25:B25"/>
    <mergeCell ref="A1:B1"/>
    <mergeCell ref="Q1:R1"/>
    <mergeCell ref="M2:O2"/>
    <mergeCell ref="P2:P4"/>
    <mergeCell ref="Q2:Q4"/>
    <mergeCell ref="A28:B28"/>
    <mergeCell ref="A26:B26"/>
    <mergeCell ref="A27:B27"/>
    <mergeCell ref="R2:R4"/>
    <mergeCell ref="C3:C4"/>
    <mergeCell ref="D3:E3"/>
    <mergeCell ref="G3:I3"/>
    <mergeCell ref="J3:L3"/>
    <mergeCell ref="M3:O3"/>
    <mergeCell ref="Q5:R5"/>
    <mergeCell ref="A6:R6"/>
    <mergeCell ref="A2:B4"/>
    <mergeCell ref="C2:E2"/>
    <mergeCell ref="F2:F4"/>
    <mergeCell ref="G2:I2"/>
    <mergeCell ref="J2:L2"/>
  </mergeCells>
  <pageMargins left="0.23622047244094491" right="0.23622047244094491" top="0.23622047244094491" bottom="0.2362204724409449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Rodak</dc:creator>
  <cp:lastModifiedBy>Natalia Rodak</cp:lastModifiedBy>
  <cp:lastPrinted>2021-08-23T11:34:07Z</cp:lastPrinted>
  <dcterms:created xsi:type="dcterms:W3CDTF">2021-05-11T09:28:09Z</dcterms:created>
  <dcterms:modified xsi:type="dcterms:W3CDTF">2022-02-22T10:16:03Z</dcterms:modified>
</cp:coreProperties>
</file>