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1_22\"/>
    </mc:Choice>
  </mc:AlternateContent>
  <bookViews>
    <workbookView xWindow="0" yWindow="0" windowWidth="28800" windowHeight="12300"/>
  </bookViews>
  <sheets>
    <sheet name="F4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3" l="1"/>
  <c r="G20" i="13"/>
  <c r="F20" i="13" s="1"/>
  <c r="I26" i="13"/>
  <c r="H26" i="13"/>
  <c r="G26" i="13"/>
  <c r="F26" i="13"/>
  <c r="I27" i="13" l="1"/>
  <c r="H27" i="13"/>
  <c r="G27" i="13"/>
  <c r="F27" i="13" s="1"/>
  <c r="I25" i="13"/>
  <c r="F25" i="13" s="1"/>
  <c r="H25" i="13"/>
  <c r="G25" i="13"/>
  <c r="I24" i="13"/>
  <c r="H24" i="13"/>
  <c r="G24" i="13"/>
  <c r="I23" i="13"/>
  <c r="F23" i="13" s="1"/>
  <c r="I22" i="13"/>
  <c r="H22" i="13"/>
  <c r="G22" i="13"/>
  <c r="I21" i="13"/>
  <c r="H21" i="13"/>
  <c r="G21" i="13"/>
  <c r="F21" i="13" s="1"/>
  <c r="F24" i="13" l="1"/>
  <c r="F22" i="13"/>
  <c r="I17" i="13"/>
  <c r="H17" i="13"/>
  <c r="F17" i="13" s="1"/>
  <c r="G17" i="13"/>
  <c r="I16" i="13"/>
  <c r="H16" i="13"/>
  <c r="G16" i="13"/>
  <c r="I15" i="13"/>
  <c r="H15" i="13"/>
  <c r="G15" i="13"/>
  <c r="I14" i="13"/>
  <c r="H14" i="13"/>
  <c r="G14" i="13"/>
  <c r="I13" i="13"/>
  <c r="H13" i="13"/>
  <c r="F13" i="13" s="1"/>
  <c r="G13" i="13"/>
  <c r="I12" i="13"/>
  <c r="H12" i="13"/>
  <c r="G12" i="13"/>
  <c r="I11" i="13"/>
  <c r="H11" i="13"/>
  <c r="G11" i="13"/>
  <c r="I10" i="13"/>
  <c r="H10" i="13"/>
  <c r="G10" i="13"/>
  <c r="I9" i="13"/>
  <c r="H9" i="13"/>
  <c r="F9" i="13" s="1"/>
  <c r="G9" i="13"/>
  <c r="I8" i="13"/>
  <c r="H8" i="13"/>
  <c r="G8" i="13"/>
  <c r="I7" i="13"/>
  <c r="H7" i="13"/>
  <c r="G7" i="13"/>
  <c r="F7" i="13"/>
  <c r="F12" i="13" l="1"/>
  <c r="F16" i="13"/>
  <c r="F11" i="13"/>
  <c r="F15" i="13"/>
  <c r="F8" i="13"/>
  <c r="F10" i="13"/>
  <c r="F14" i="13"/>
  <c r="O28" i="13"/>
  <c r="K28" i="13"/>
  <c r="L28" i="13"/>
  <c r="M28" i="13"/>
  <c r="N28" i="13"/>
  <c r="I28" i="13" l="1"/>
  <c r="C18" i="13"/>
  <c r="G18" i="13"/>
  <c r="H18" i="13"/>
  <c r="I18" i="13"/>
  <c r="J18" i="13"/>
  <c r="K18" i="13"/>
  <c r="L18" i="13"/>
  <c r="M18" i="13"/>
  <c r="N18" i="13"/>
  <c r="O18" i="13"/>
  <c r="F18" i="13" l="1"/>
  <c r="H28" i="13"/>
  <c r="G28" i="13" l="1"/>
  <c r="G31" i="13" s="1"/>
  <c r="F28" i="13"/>
  <c r="N31" i="13"/>
  <c r="M31" i="13"/>
  <c r="L31" i="13"/>
  <c r="K31" i="13"/>
  <c r="H31" i="13"/>
  <c r="J28" i="13"/>
  <c r="J31" i="13" s="1"/>
  <c r="C28" i="13"/>
  <c r="O30" i="13"/>
  <c r="F30" i="13"/>
  <c r="C30" i="13"/>
  <c r="F31" i="13" l="1"/>
  <c r="C31" i="13"/>
  <c r="O31" i="13"/>
  <c r="I31" i="13"/>
</calcChain>
</file>

<file path=xl/sharedStrings.xml><?xml version="1.0" encoding="utf-8"?>
<sst xmlns="http://schemas.openxmlformats.org/spreadsheetml/2006/main" count="117" uniqueCount="80">
  <si>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</si>
  <si>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</si>
  <si>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</si>
  <si>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</si>
  <si>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</si>
  <si>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</si>
  <si>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</si>
  <si>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</si>
  <si>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</si>
  <si>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</si>
  <si>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</si>
  <si>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</si>
  <si>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</si>
  <si>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</si>
  <si>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</si>
  <si>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</si>
  <si>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</si>
  <si>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egz.</t>
  </si>
  <si>
    <t>zao</t>
  </si>
  <si>
    <t>PRZEDMIOT/
MODUŁ</t>
  </si>
  <si>
    <t>RAZEM:</t>
  </si>
  <si>
    <t xml:space="preserve">RAZEM: </t>
  </si>
  <si>
    <t xml:space="preserve">WFBMiML </t>
  </si>
  <si>
    <t>SUMA</t>
  </si>
  <si>
    <t>FAKULTETY</t>
  </si>
  <si>
    <t xml:space="preserve">Farmakologia z farmakodynamiką </t>
  </si>
  <si>
    <t xml:space="preserve">Bromatologia </t>
  </si>
  <si>
    <t>Zakład Higieny i Epidemiologii</t>
  </si>
  <si>
    <t>dr hab. n. med. Tomasz Olszowski</t>
  </si>
  <si>
    <t>Zakład Farmakologii Doświadczalnej i Klinicznej</t>
  </si>
  <si>
    <t>prof dr hab. n. med. Marek Droździk</t>
  </si>
  <si>
    <t>Zakład Chemii Farmaceutycznej</t>
  </si>
  <si>
    <t>dr hab. n. farm. Michał Moritz</t>
  </si>
  <si>
    <t>prof. dr hab. n. med. Ewa Stachowska</t>
  </si>
  <si>
    <t>Zakład Technologii Postaci Leku</t>
  </si>
  <si>
    <t>Dr n. farm. Dorota Wątróbska-Świetlikowska</t>
  </si>
  <si>
    <t>Zakład Toksykologii Klinicznej i Sądowej</t>
  </si>
  <si>
    <t>prof. dr hab. n. med. Krzysztof Borowiak</t>
  </si>
  <si>
    <t>Zakład Farmakokinetyki i Terapii Monitorowanej</t>
  </si>
  <si>
    <t>Zakład Farmakognozji i Naturalnych Środków Leczniczych</t>
  </si>
  <si>
    <t>dr hab. n. farm. Małgorzata Geszke-Moritz</t>
  </si>
  <si>
    <t>Zakład Medycyny Laboratoryjnej</t>
  </si>
  <si>
    <t>Prof. dr hab. n. med. Barbara Dołęgowska</t>
  </si>
  <si>
    <t>Katedra i Zakład Chemii Kosmetycznej i Farmaceutycznej</t>
  </si>
  <si>
    <t>prof. dr hab. n. med. Adam Klimowicz</t>
  </si>
  <si>
    <t>Zakład Chemii Medycznej</t>
  </si>
  <si>
    <t>Prof. dr hab. n. zdr. Izabela Gutowska</t>
  </si>
  <si>
    <t>Zakład Analityki Medycznej</t>
  </si>
  <si>
    <t>dr hab. n. med.Aldona Siennicka</t>
  </si>
  <si>
    <t>Apteki otwarte - apteka szpitalna/Inna jednostka</t>
  </si>
  <si>
    <t>FARMACJA</t>
  </si>
  <si>
    <t>ROK AKADEMICKI: 2021-2022</t>
  </si>
  <si>
    <t>ROK IV</t>
  </si>
  <si>
    <t>Samodzielna Pracownia Farmakokinetyki i Farmacji Klinicznej</t>
  </si>
  <si>
    <t>Klinika Neurochirurgii i Neurochirurgii Dziecięcej</t>
  </si>
  <si>
    <t xml:space="preserve">Prof. Dr hab. n. med. Leszek Sagan </t>
  </si>
  <si>
    <t>Zakład  Żywienia Człowieka i Metabolomiki</t>
  </si>
  <si>
    <t>Samodzielna Pracownia Diagnostyki Immunologicznej</t>
  </si>
  <si>
    <t>Dr n.med. Iwona Wojciechowska-Koszko</t>
  </si>
  <si>
    <t>zal.</t>
  </si>
  <si>
    <t>prof. dr hab. n. med.Monika Białecka</t>
  </si>
  <si>
    <t>Dr Maria Dąbkowska</t>
  </si>
  <si>
    <t xml:space="preserve">Biotechnologia farmaceutyczna z farmacją przemysłową II </t>
  </si>
  <si>
    <t xml:space="preserve">Higiena i farmakoepidemiologia </t>
  </si>
  <si>
    <t xml:space="preserve">Synteza i technologia środków leczniczych </t>
  </si>
  <si>
    <t xml:space="preserve">Technologia postaci leku II </t>
  </si>
  <si>
    <t xml:space="preserve">Toksykologia </t>
  </si>
  <si>
    <t xml:space="preserve">Farmakokinetyka </t>
  </si>
  <si>
    <t xml:space="preserve">Biofarmacja </t>
  </si>
  <si>
    <t xml:space="preserve">Biotechnologia farmaceutyczna z farmacją przemysłową I </t>
  </si>
  <si>
    <t xml:space="preserve">Leki pochodzenia naturalnego </t>
  </si>
  <si>
    <t xml:space="preserve">Diagnostyczne i kliniczne problemy w leczeniu chorób mózgu </t>
  </si>
  <si>
    <t xml:space="preserve">Podstawy aromatoterapii </t>
  </si>
  <si>
    <t xml:space="preserve">Podstawy diagnostyki laboratoryjnej </t>
  </si>
  <si>
    <t xml:space="preserve">Metody molekularne w mikrobiologii </t>
  </si>
  <si>
    <t xml:space="preserve">Diagnostyka serologiczna </t>
  </si>
  <si>
    <t xml:space="preserve">Nośniki koloidalne w zastosowaniach biomedycznych, transport leków, diagnostyka </t>
  </si>
  <si>
    <t>Mikrobiologia przemysłowa</t>
  </si>
  <si>
    <t>Czynniki ryzyka chorób cywilizacyjnych</t>
  </si>
  <si>
    <t>Praktyki zawodowe (obligatoryjnie)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</si>
</sst>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42" xfId="0" applyFont="1" applyFill="1" applyBorder="1" applyAlignment="1"/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wrapText="1"/>
    </xf>
    <xf numFmtId="0" fontId="4" fillId="2" borderId="42" xfId="0" applyFont="1" applyFill="1" applyBorder="1" applyAlignment="1">
      <alignment vertical="center"/>
    </xf>
    <xf numFmtId="0" fontId="7" fillId="15" borderId="53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11" fillId="8" borderId="45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1" fillId="8" borderId="46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/>
    </xf>
    <xf numFmtId="0" fontId="13" fillId="2" borderId="40" xfId="0" applyFont="1" applyFill="1" applyBorder="1"/>
    <xf numFmtId="0" fontId="14" fillId="2" borderId="40" xfId="0" applyFont="1" applyFill="1" applyBorder="1" applyAlignment="1">
      <alignment wrapText="1"/>
    </xf>
    <xf numFmtId="0" fontId="13" fillId="2" borderId="50" xfId="0" applyFont="1" applyFill="1" applyBorder="1" applyAlignment="1">
      <alignment horizontal="center"/>
    </xf>
    <xf numFmtId="0" fontId="13" fillId="0" borderId="0" xfId="0" applyFont="1"/>
    <xf numFmtId="0" fontId="15" fillId="11" borderId="5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6" fillId="11" borderId="42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0" borderId="0" xfId="0" applyFont="1"/>
    <xf numFmtId="0" fontId="15" fillId="11" borderId="4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41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14" borderId="18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vertical="center"/>
    </xf>
    <xf numFmtId="0" fontId="16" fillId="11" borderId="17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wrapText="1"/>
    </xf>
    <xf numFmtId="0" fontId="16" fillId="11" borderId="9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1" fillId="8" borderId="54" xfId="0" applyFont="1" applyFill="1" applyBorder="1" applyAlignment="1">
      <alignment horizontal="center" vertical="center" wrapText="1"/>
    </xf>
    <xf numFmtId="0" fontId="10" fillId="9" borderId="4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0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vertical="center" wrapText="1"/>
    </xf>
    <xf numFmtId="0" fontId="10" fillId="7" borderId="22" xfId="0" applyNumberFormat="1" applyFont="1" applyFill="1" applyBorder="1" applyAlignment="1">
      <alignment horizontal="center" vertical="center" wrapText="1"/>
    </xf>
    <xf numFmtId="0" fontId="10" fillId="8" borderId="23" xfId="0" applyNumberFormat="1" applyFont="1" applyFill="1" applyBorder="1" applyAlignment="1">
      <alignment horizontal="center" vertical="center" wrapText="1"/>
    </xf>
    <xf numFmtId="0" fontId="10" fillId="6" borderId="24" xfId="0" applyNumberFormat="1" applyFont="1" applyFill="1" applyBorder="1" applyAlignment="1">
      <alignment horizontal="center" vertical="center" wrapText="1"/>
    </xf>
    <xf numFmtId="0" fontId="10" fillId="7" borderId="38" xfId="0" applyNumberFormat="1" applyFont="1" applyFill="1" applyBorder="1" applyAlignment="1">
      <alignment horizontal="center" vertical="center" wrapText="1"/>
    </xf>
    <xf numFmtId="0" fontId="10" fillId="8" borderId="1" xfId="0" applyNumberFormat="1" applyFont="1" applyFill="1" applyBorder="1" applyAlignment="1">
      <alignment horizontal="center" vertical="center" wrapText="1"/>
    </xf>
    <xf numFmtId="0" fontId="10" fillId="6" borderId="39" xfId="0" applyNumberFormat="1" applyFont="1" applyFill="1" applyBorder="1" applyAlignment="1">
      <alignment horizontal="center" vertical="center" wrapText="1"/>
    </xf>
    <xf numFmtId="0" fontId="10" fillId="7" borderId="26" xfId="0" applyNumberFormat="1" applyFont="1" applyFill="1" applyBorder="1" applyAlignment="1">
      <alignment horizontal="center" vertical="center" wrapText="1"/>
    </xf>
    <xf numFmtId="0" fontId="10" fillId="8" borderId="20" xfId="0" applyNumberFormat="1" applyFont="1" applyFill="1" applyBorder="1" applyAlignment="1">
      <alignment horizontal="center" vertical="center" wrapText="1"/>
    </xf>
    <xf numFmtId="0" fontId="10" fillId="6" borderId="21" xfId="0" applyNumberFormat="1" applyFont="1" applyFill="1" applyBorder="1" applyAlignment="1">
      <alignment horizontal="center" vertical="center" wrapText="1"/>
    </xf>
    <xf numFmtId="0" fontId="10" fillId="15" borderId="58" xfId="0" applyFont="1" applyFill="1" applyBorder="1" applyAlignment="1">
      <alignment horizontal="center" vertical="center" wrapText="1"/>
    </xf>
    <xf numFmtId="0" fontId="10" fillId="15" borderId="56" xfId="0" applyFont="1" applyFill="1" applyBorder="1" applyAlignment="1">
      <alignment horizontal="center" vertical="center" wrapText="1"/>
    </xf>
    <xf numFmtId="0" fontId="10" fillId="15" borderId="59" xfId="0" applyFont="1" applyFill="1" applyBorder="1" applyAlignment="1">
      <alignment horizontal="center" vertical="center" wrapText="1"/>
    </xf>
    <xf numFmtId="0" fontId="10" fillId="15" borderId="55" xfId="0" applyFont="1" applyFill="1" applyBorder="1" applyAlignment="1">
      <alignment horizontal="center" vertical="center" wrapText="1"/>
    </xf>
    <xf numFmtId="0" fontId="10" fillId="15" borderId="57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/>
    <xf numFmtId="0" fontId="2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20" fillId="3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0" fillId="17" borderId="30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0" fillId="17" borderId="29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0" borderId="27" xfId="0" applyFont="1" applyBorder="1"/>
    <xf numFmtId="0" fontId="10" fillId="14" borderId="22" xfId="0" applyFont="1" applyFill="1" applyBorder="1" applyAlignment="1">
      <alignment horizontal="center" vertical="center" wrapText="1"/>
    </xf>
    <xf numFmtId="0" fontId="20" fillId="0" borderId="23" xfId="0" applyFont="1" applyBorder="1"/>
    <xf numFmtId="0" fontId="10" fillId="13" borderId="24" xfId="0" applyFont="1" applyFill="1" applyBorder="1" applyAlignment="1">
      <alignment horizontal="center" vertical="center" wrapText="1"/>
    </xf>
    <xf numFmtId="0" fontId="10" fillId="14" borderId="38" xfId="0" applyFont="1" applyFill="1" applyBorder="1" applyAlignment="1">
      <alignment horizontal="center" vertical="center" wrapText="1"/>
    </xf>
    <xf numFmtId="0" fontId="10" fillId="13" borderId="39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5" fillId="11" borderId="41" xfId="0" applyFont="1" applyFill="1" applyBorder="1" applyAlignment="1">
      <alignment horizontal="right" vertical="center" wrapText="1"/>
    </xf>
    <xf numFmtId="0" fontId="15" fillId="11" borderId="8" xfId="0" applyFont="1" applyFill="1" applyBorder="1" applyAlignment="1">
      <alignment horizontal="right" vertical="center" wrapText="1"/>
    </xf>
    <xf numFmtId="0" fontId="5" fillId="15" borderId="4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5" fillId="15" borderId="41" xfId="0" applyFont="1" applyFill="1" applyBorder="1" applyAlignment="1">
      <alignment horizontal="left" vertical="center" wrapText="1"/>
    </xf>
    <xf numFmtId="0" fontId="15" fillId="15" borderId="42" xfId="0" applyFont="1" applyFill="1" applyBorder="1" applyAlignment="1">
      <alignment horizontal="left" vertical="center" wrapText="1"/>
    </xf>
    <xf numFmtId="0" fontId="15" fillId="15" borderId="8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5" fillId="15" borderId="17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24" fillId="3" borderId="16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textRotation="255" wrapText="1"/>
    </xf>
    <xf numFmtId="0" fontId="21" fillId="0" borderId="6" xfId="0" applyFont="1" applyBorder="1" applyAlignment="1">
      <alignment horizontal="center" vertical="center" textRotation="255" wrapText="1"/>
    </xf>
    <xf numFmtId="0" fontId="21" fillId="7" borderId="34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14" borderId="34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0" fontId="21" fillId="14" borderId="3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center" vertical="center" textRotation="255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textRotation="255" wrapText="1"/>
    </xf>
    <xf numFmtId="0" fontId="23" fillId="4" borderId="6" xfId="0" applyFont="1" applyFill="1" applyBorder="1" applyAlignment="1">
      <alignment horizontal="center" vertical="center" textRotation="255" wrapText="1"/>
    </xf>
    <xf numFmtId="0" fontId="21" fillId="8" borderId="37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/>
    </xf>
    <xf numFmtId="0" fontId="21" fillId="0" borderId="4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showZeros="0" tabSelected="1" topLeftCell="A13" zoomScale="75" zoomScaleNormal="75" workbookViewId="0">
      <selection activeCell="A29" sqref="A29:B29"/>
    </sheetView>
  </sheetViews>
  <sheetFormatPr defaultRowHeight="15" x14ac:dyDescent="0.25"/>
  <cols>
    <col min="1" max="1" width="3.5703125" style="18" bestFit="1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6.28515625" style="3" customWidth="1"/>
    <col min="18" max="18" width="42.7109375" style="1" customWidth="1"/>
  </cols>
  <sheetData>
    <row r="1" spans="1:18" ht="27" thickBot="1" x14ac:dyDescent="0.45">
      <c r="A1" s="164" t="s">
        <v>22</v>
      </c>
      <c r="B1" s="165"/>
      <c r="C1" s="6"/>
      <c r="D1" s="6"/>
      <c r="E1" s="6"/>
      <c r="F1" s="6"/>
      <c r="G1" s="201" t="s">
        <v>50</v>
      </c>
      <c r="H1" s="201"/>
      <c r="I1" s="201"/>
      <c r="J1" s="201"/>
      <c r="K1" s="201"/>
      <c r="L1" s="201"/>
      <c r="M1" s="201"/>
      <c r="N1" s="201"/>
      <c r="O1" s="201"/>
      <c r="P1" s="9"/>
      <c r="Q1" s="166" t="s">
        <v>51</v>
      </c>
      <c r="R1" s="167"/>
    </row>
    <row r="2" spans="1:18" ht="63.75" customHeight="1" thickBot="1" x14ac:dyDescent="0.3">
      <c r="A2" s="168" t="s">
        <v>19</v>
      </c>
      <c r="B2" s="169"/>
      <c r="C2" s="174" t="s">
        <v>12</v>
      </c>
      <c r="D2" s="175"/>
      <c r="E2" s="176"/>
      <c r="F2" s="177" t="s">
        <v>9</v>
      </c>
      <c r="G2" s="179" t="s">
        <v>10</v>
      </c>
      <c r="H2" s="180"/>
      <c r="I2" s="181"/>
      <c r="J2" s="182" t="s">
        <v>14</v>
      </c>
      <c r="K2" s="183"/>
      <c r="L2" s="184"/>
      <c r="M2" s="185" t="s">
        <v>15</v>
      </c>
      <c r="N2" s="186"/>
      <c r="O2" s="187"/>
      <c r="P2" s="188" t="s">
        <v>11</v>
      </c>
      <c r="Q2" s="190" t="s">
        <v>6</v>
      </c>
      <c r="R2" s="193" t="s">
        <v>7</v>
      </c>
    </row>
    <row r="3" spans="1:18" ht="29.25" customHeight="1" x14ac:dyDescent="0.25">
      <c r="A3" s="170"/>
      <c r="B3" s="171"/>
      <c r="C3" s="196" t="s">
        <v>13</v>
      </c>
      <c r="D3" s="155" t="s">
        <v>0</v>
      </c>
      <c r="E3" s="156"/>
      <c r="F3" s="178"/>
      <c r="G3" s="202" t="s">
        <v>8</v>
      </c>
      <c r="H3" s="155"/>
      <c r="I3" s="156"/>
      <c r="J3" s="202" t="s">
        <v>8</v>
      </c>
      <c r="K3" s="155"/>
      <c r="L3" s="156"/>
      <c r="M3" s="198" t="s">
        <v>8</v>
      </c>
      <c r="N3" s="199"/>
      <c r="O3" s="200"/>
      <c r="P3" s="189"/>
      <c r="Q3" s="191"/>
      <c r="R3" s="194"/>
    </row>
    <row r="4" spans="1:18" ht="42.75" customHeight="1" thickBot="1" x14ac:dyDescent="0.3">
      <c r="A4" s="172"/>
      <c r="B4" s="173"/>
      <c r="C4" s="197"/>
      <c r="D4" s="79" t="s">
        <v>5</v>
      </c>
      <c r="E4" s="80" t="s">
        <v>4</v>
      </c>
      <c r="F4" s="178"/>
      <c r="G4" s="81" t="s">
        <v>1</v>
      </c>
      <c r="H4" s="82" t="s">
        <v>2</v>
      </c>
      <c r="I4" s="83" t="s">
        <v>3</v>
      </c>
      <c r="J4" s="84" t="s">
        <v>1</v>
      </c>
      <c r="K4" s="82" t="s">
        <v>2</v>
      </c>
      <c r="L4" s="85" t="s">
        <v>3</v>
      </c>
      <c r="M4" s="86" t="s">
        <v>1</v>
      </c>
      <c r="N4" s="82" t="s">
        <v>2</v>
      </c>
      <c r="O4" s="87" t="s">
        <v>3</v>
      </c>
      <c r="P4" s="189"/>
      <c r="Q4" s="192"/>
      <c r="R4" s="195"/>
    </row>
    <row r="5" spans="1:18" ht="21.75" customHeight="1" thickBot="1" x14ac:dyDescent="0.35">
      <c r="A5" s="122"/>
      <c r="B5" s="123"/>
      <c r="C5" s="7"/>
      <c r="D5" s="7"/>
      <c r="E5" s="7"/>
      <c r="F5" s="7"/>
      <c r="G5" s="7"/>
      <c r="H5" s="7"/>
      <c r="I5" s="7"/>
      <c r="J5" s="160" t="s">
        <v>52</v>
      </c>
      <c r="K5" s="160"/>
      <c r="L5" s="160"/>
      <c r="M5" s="8"/>
      <c r="N5" s="8"/>
      <c r="O5" s="8"/>
      <c r="P5" s="8"/>
      <c r="Q5" s="161"/>
      <c r="R5" s="162"/>
    </row>
    <row r="6" spans="1:18" s="52" customFormat="1" ht="19.5" thickBot="1" x14ac:dyDescent="0.35">
      <c r="A6" s="157" t="s">
        <v>16</v>
      </c>
      <c r="B6" s="158"/>
      <c r="C6" s="158"/>
      <c r="D6" s="158"/>
      <c r="E6" s="158"/>
      <c r="F6" s="163"/>
      <c r="G6" s="163"/>
      <c r="H6" s="163"/>
      <c r="I6" s="163"/>
      <c r="J6" s="158"/>
      <c r="K6" s="158"/>
      <c r="L6" s="158"/>
      <c r="M6" s="158"/>
      <c r="N6" s="158"/>
      <c r="O6" s="158"/>
      <c r="P6" s="158"/>
      <c r="Q6" s="158"/>
      <c r="R6" s="159"/>
    </row>
    <row r="7" spans="1:18" s="4" customFormat="1" ht="32.1" customHeight="1" x14ac:dyDescent="0.25">
      <c r="A7" s="12">
        <v>1</v>
      </c>
      <c r="B7" s="67" t="s">
        <v>63</v>
      </c>
      <c r="C7" s="20">
        <v>2</v>
      </c>
      <c r="D7" s="40"/>
      <c r="E7" s="40" t="s">
        <v>18</v>
      </c>
      <c r="F7" s="100">
        <f>G7+H7+I7</f>
        <v>30</v>
      </c>
      <c r="G7" s="108">
        <f>J7+M7</f>
        <v>10</v>
      </c>
      <c r="H7" s="109">
        <f>K7+N7</f>
        <v>20</v>
      </c>
      <c r="I7" s="110">
        <f>L7+O7</f>
        <v>0</v>
      </c>
      <c r="J7" s="103"/>
      <c r="K7" s="22"/>
      <c r="L7" s="33"/>
      <c r="M7" s="42">
        <v>10</v>
      </c>
      <c r="N7" s="26">
        <v>20</v>
      </c>
      <c r="O7" s="89"/>
      <c r="P7" s="21">
        <v>35</v>
      </c>
      <c r="Q7" s="75" t="s">
        <v>27</v>
      </c>
      <c r="R7" s="71" t="s">
        <v>28</v>
      </c>
    </row>
    <row r="8" spans="1:18" s="4" customFormat="1" ht="32.1" customHeight="1" x14ac:dyDescent="0.25">
      <c r="A8" s="13">
        <v>2</v>
      </c>
      <c r="B8" s="67" t="s">
        <v>25</v>
      </c>
      <c r="C8" s="24">
        <v>14</v>
      </c>
      <c r="D8" s="43" t="s">
        <v>59</v>
      </c>
      <c r="E8" s="47" t="s">
        <v>17</v>
      </c>
      <c r="F8" s="101">
        <f t="shared" ref="F8:F17" si="0">G8+H8+I8</f>
        <v>210</v>
      </c>
      <c r="G8" s="111">
        <f t="shared" ref="G8:I17" si="1">J8+M8</f>
        <v>80</v>
      </c>
      <c r="H8" s="112">
        <f t="shared" si="1"/>
        <v>130</v>
      </c>
      <c r="I8" s="113">
        <f t="shared" si="1"/>
        <v>0</v>
      </c>
      <c r="J8" s="104">
        <v>40</v>
      </c>
      <c r="K8" s="26">
        <v>70</v>
      </c>
      <c r="L8" s="34"/>
      <c r="M8" s="42">
        <v>40</v>
      </c>
      <c r="N8" s="26">
        <v>60</v>
      </c>
      <c r="O8" s="89"/>
      <c r="P8" s="25">
        <v>20</v>
      </c>
      <c r="Q8" s="76" t="s">
        <v>29</v>
      </c>
      <c r="R8" s="73" t="s">
        <v>30</v>
      </c>
    </row>
    <row r="9" spans="1:18" s="4" customFormat="1" ht="32.1" customHeight="1" x14ac:dyDescent="0.25">
      <c r="A9" s="13">
        <v>3</v>
      </c>
      <c r="B9" s="67" t="s">
        <v>64</v>
      </c>
      <c r="C9" s="24">
        <v>6</v>
      </c>
      <c r="D9" s="43" t="s">
        <v>59</v>
      </c>
      <c r="E9" s="47" t="s">
        <v>17</v>
      </c>
      <c r="F9" s="101">
        <f t="shared" si="0"/>
        <v>90</v>
      </c>
      <c r="G9" s="111">
        <f t="shared" si="1"/>
        <v>15</v>
      </c>
      <c r="H9" s="112">
        <f t="shared" si="1"/>
        <v>0</v>
      </c>
      <c r="I9" s="113">
        <f t="shared" si="1"/>
        <v>75</v>
      </c>
      <c r="J9" s="104">
        <v>15</v>
      </c>
      <c r="K9" s="26"/>
      <c r="L9" s="34">
        <v>40</v>
      </c>
      <c r="M9" s="42"/>
      <c r="N9" s="26"/>
      <c r="O9" s="89">
        <v>35</v>
      </c>
      <c r="P9" s="25">
        <v>12</v>
      </c>
      <c r="Q9" s="76" t="s">
        <v>31</v>
      </c>
      <c r="R9" s="77" t="s">
        <v>32</v>
      </c>
    </row>
    <row r="10" spans="1:18" s="4" customFormat="1" ht="32.1" customHeight="1" x14ac:dyDescent="0.25">
      <c r="A10" s="13">
        <v>4</v>
      </c>
      <c r="B10" s="67" t="s">
        <v>26</v>
      </c>
      <c r="C10" s="24">
        <v>4</v>
      </c>
      <c r="D10" s="43" t="s">
        <v>59</v>
      </c>
      <c r="E10" s="47" t="s">
        <v>17</v>
      </c>
      <c r="F10" s="101">
        <f t="shared" si="0"/>
        <v>75</v>
      </c>
      <c r="G10" s="111">
        <f t="shared" si="1"/>
        <v>20</v>
      </c>
      <c r="H10" s="112">
        <f t="shared" si="1"/>
        <v>35</v>
      </c>
      <c r="I10" s="113">
        <f t="shared" si="1"/>
        <v>20</v>
      </c>
      <c r="J10" s="104">
        <v>10</v>
      </c>
      <c r="K10" s="26">
        <v>17</v>
      </c>
      <c r="L10" s="34">
        <v>10</v>
      </c>
      <c r="M10" s="42">
        <v>10</v>
      </c>
      <c r="N10" s="26">
        <v>18</v>
      </c>
      <c r="O10" s="89">
        <v>10</v>
      </c>
      <c r="P10" s="25">
        <v>12</v>
      </c>
      <c r="Q10" s="76" t="s">
        <v>56</v>
      </c>
      <c r="R10" s="73" t="s">
        <v>33</v>
      </c>
    </row>
    <row r="11" spans="1:18" s="4" customFormat="1" ht="32.1" customHeight="1" x14ac:dyDescent="0.25">
      <c r="A11" s="14">
        <v>5</v>
      </c>
      <c r="B11" s="67" t="s">
        <v>65</v>
      </c>
      <c r="C11" s="24">
        <v>8</v>
      </c>
      <c r="D11" s="43"/>
      <c r="E11" s="44" t="s">
        <v>18</v>
      </c>
      <c r="F11" s="101">
        <f t="shared" si="0"/>
        <v>130</v>
      </c>
      <c r="G11" s="111">
        <f t="shared" si="1"/>
        <v>30</v>
      </c>
      <c r="H11" s="112">
        <f t="shared" si="1"/>
        <v>0</v>
      </c>
      <c r="I11" s="113">
        <f t="shared" si="1"/>
        <v>100</v>
      </c>
      <c r="J11" s="104"/>
      <c r="K11" s="26"/>
      <c r="L11" s="34"/>
      <c r="M11" s="42">
        <v>30</v>
      </c>
      <c r="N11" s="26"/>
      <c r="O11" s="89">
        <v>100</v>
      </c>
      <c r="P11" s="25">
        <v>8</v>
      </c>
      <c r="Q11" s="76" t="s">
        <v>34</v>
      </c>
      <c r="R11" s="73" t="s">
        <v>35</v>
      </c>
    </row>
    <row r="12" spans="1:18" s="4" customFormat="1" ht="32.1" customHeight="1" x14ac:dyDescent="0.25">
      <c r="A12" s="19">
        <v>6</v>
      </c>
      <c r="B12" s="67" t="s">
        <v>66</v>
      </c>
      <c r="C12" s="24">
        <v>7</v>
      </c>
      <c r="D12" s="46" t="s">
        <v>17</v>
      </c>
      <c r="E12" s="41"/>
      <c r="F12" s="101">
        <f t="shared" si="0"/>
        <v>90</v>
      </c>
      <c r="G12" s="111">
        <f t="shared" si="1"/>
        <v>30</v>
      </c>
      <c r="H12" s="112">
        <f t="shared" si="1"/>
        <v>30</v>
      </c>
      <c r="I12" s="113">
        <f t="shared" si="1"/>
        <v>30</v>
      </c>
      <c r="J12" s="104">
        <v>30</v>
      </c>
      <c r="K12" s="26">
        <v>30</v>
      </c>
      <c r="L12" s="34">
        <v>30</v>
      </c>
      <c r="M12" s="42"/>
      <c r="N12" s="26"/>
      <c r="O12" s="89"/>
      <c r="P12" s="25">
        <v>12</v>
      </c>
      <c r="Q12" s="76" t="s">
        <v>36</v>
      </c>
      <c r="R12" s="73" t="s">
        <v>37</v>
      </c>
    </row>
    <row r="13" spans="1:18" s="4" customFormat="1" ht="32.1" customHeight="1" x14ac:dyDescent="0.25">
      <c r="A13" s="19">
        <v>8</v>
      </c>
      <c r="B13" s="67" t="s">
        <v>67</v>
      </c>
      <c r="C13" s="24">
        <v>3</v>
      </c>
      <c r="D13" s="46" t="s">
        <v>17</v>
      </c>
      <c r="E13" s="41"/>
      <c r="F13" s="101">
        <f t="shared" si="0"/>
        <v>55</v>
      </c>
      <c r="G13" s="111">
        <f t="shared" si="1"/>
        <v>15</v>
      </c>
      <c r="H13" s="112">
        <f t="shared" si="1"/>
        <v>0</v>
      </c>
      <c r="I13" s="113">
        <f t="shared" si="1"/>
        <v>40</v>
      </c>
      <c r="J13" s="104">
        <v>15</v>
      </c>
      <c r="K13" s="26"/>
      <c r="L13" s="34">
        <v>40</v>
      </c>
      <c r="M13" s="42"/>
      <c r="N13" s="26"/>
      <c r="O13" s="89"/>
      <c r="P13" s="25">
        <v>8</v>
      </c>
      <c r="Q13" s="147" t="s">
        <v>53</v>
      </c>
      <c r="R13" s="148" t="s">
        <v>61</v>
      </c>
    </row>
    <row r="14" spans="1:18" s="4" customFormat="1" ht="32.1" customHeight="1" x14ac:dyDescent="0.25">
      <c r="A14" s="14">
        <v>7</v>
      </c>
      <c r="B14" s="67" t="s">
        <v>68</v>
      </c>
      <c r="C14" s="24">
        <v>3</v>
      </c>
      <c r="D14" s="43"/>
      <c r="E14" s="44" t="s">
        <v>18</v>
      </c>
      <c r="F14" s="101">
        <f t="shared" si="0"/>
        <v>20</v>
      </c>
      <c r="G14" s="111">
        <f t="shared" si="1"/>
        <v>10</v>
      </c>
      <c r="H14" s="112">
        <f t="shared" si="1"/>
        <v>0</v>
      </c>
      <c r="I14" s="113">
        <f t="shared" si="1"/>
        <v>10</v>
      </c>
      <c r="J14" s="104"/>
      <c r="K14" s="26"/>
      <c r="L14" s="34"/>
      <c r="M14" s="42">
        <v>10</v>
      </c>
      <c r="N14" s="26"/>
      <c r="O14" s="89">
        <v>10</v>
      </c>
      <c r="P14" s="25">
        <v>12</v>
      </c>
      <c r="Q14" s="147" t="s">
        <v>53</v>
      </c>
      <c r="R14" s="148" t="s">
        <v>61</v>
      </c>
    </row>
    <row r="15" spans="1:18" s="4" customFormat="1" ht="32.1" customHeight="1" x14ac:dyDescent="0.25">
      <c r="A15" s="19">
        <v>8</v>
      </c>
      <c r="B15" s="67" t="s">
        <v>69</v>
      </c>
      <c r="C15" s="24">
        <v>1</v>
      </c>
      <c r="D15" s="43"/>
      <c r="E15" s="44" t="s">
        <v>18</v>
      </c>
      <c r="F15" s="101">
        <f t="shared" si="0"/>
        <v>15</v>
      </c>
      <c r="G15" s="111">
        <f t="shared" si="1"/>
        <v>15</v>
      </c>
      <c r="H15" s="112">
        <f t="shared" si="1"/>
        <v>0</v>
      </c>
      <c r="I15" s="113">
        <f t="shared" si="1"/>
        <v>0</v>
      </c>
      <c r="J15" s="104"/>
      <c r="K15" s="26"/>
      <c r="L15" s="34"/>
      <c r="M15" s="42">
        <v>15</v>
      </c>
      <c r="N15" s="26"/>
      <c r="O15" s="89"/>
      <c r="P15" s="25"/>
      <c r="Q15" s="76" t="s">
        <v>31</v>
      </c>
      <c r="R15" s="77" t="s">
        <v>32</v>
      </c>
    </row>
    <row r="16" spans="1:18" s="4" customFormat="1" ht="32.1" customHeight="1" x14ac:dyDescent="0.25">
      <c r="A16" s="14">
        <v>9</v>
      </c>
      <c r="B16" s="67" t="s">
        <v>62</v>
      </c>
      <c r="C16" s="24">
        <v>1</v>
      </c>
      <c r="D16" s="43"/>
      <c r="E16" s="44" t="s">
        <v>18</v>
      </c>
      <c r="F16" s="101">
        <f t="shared" si="0"/>
        <v>15</v>
      </c>
      <c r="G16" s="111">
        <f t="shared" si="1"/>
        <v>0</v>
      </c>
      <c r="H16" s="112">
        <f t="shared" si="1"/>
        <v>0</v>
      </c>
      <c r="I16" s="113">
        <f t="shared" si="1"/>
        <v>15</v>
      </c>
      <c r="J16" s="104"/>
      <c r="K16" s="26"/>
      <c r="L16" s="34"/>
      <c r="M16" s="42"/>
      <c r="N16" s="26"/>
      <c r="O16" s="89">
        <v>15</v>
      </c>
      <c r="P16" s="25">
        <v>12</v>
      </c>
      <c r="Q16" s="76" t="s">
        <v>38</v>
      </c>
      <c r="R16" s="73" t="s">
        <v>60</v>
      </c>
    </row>
    <row r="17" spans="1:18" s="4" customFormat="1" ht="32.1" customHeight="1" thickBot="1" x14ac:dyDescent="0.3">
      <c r="A17" s="15">
        <v>10</v>
      </c>
      <c r="B17" s="67" t="s">
        <v>70</v>
      </c>
      <c r="C17" s="28">
        <v>2</v>
      </c>
      <c r="D17" s="40" t="s">
        <v>18</v>
      </c>
      <c r="E17" s="41"/>
      <c r="F17" s="102">
        <f t="shared" si="0"/>
        <v>30</v>
      </c>
      <c r="G17" s="114">
        <f t="shared" si="1"/>
        <v>10</v>
      </c>
      <c r="H17" s="115">
        <f t="shared" si="1"/>
        <v>20</v>
      </c>
      <c r="I17" s="116">
        <f t="shared" si="1"/>
        <v>0</v>
      </c>
      <c r="J17" s="105">
        <v>10</v>
      </c>
      <c r="K17" s="30">
        <v>20</v>
      </c>
      <c r="L17" s="35"/>
      <c r="M17" s="42"/>
      <c r="N17" s="26"/>
      <c r="O17" s="89"/>
      <c r="P17" s="29"/>
      <c r="Q17" s="78" t="s">
        <v>39</v>
      </c>
      <c r="R17" s="92" t="s">
        <v>40</v>
      </c>
    </row>
    <row r="18" spans="1:18" s="61" customFormat="1" ht="18.75" thickBot="1" x14ac:dyDescent="0.3">
      <c r="A18" s="151" t="s">
        <v>20</v>
      </c>
      <c r="B18" s="152"/>
      <c r="C18" s="62">
        <f>SUM(C7:C17)</f>
        <v>51</v>
      </c>
      <c r="D18" s="64"/>
      <c r="E18" s="65"/>
      <c r="F18" s="99">
        <f>SUM(F7:F17)</f>
        <v>760</v>
      </c>
      <c r="G18" s="63">
        <f t="shared" ref="G18:O18" si="2">SUM(G7:G17)</f>
        <v>235</v>
      </c>
      <c r="H18" s="63">
        <f t="shared" si="2"/>
        <v>235</v>
      </c>
      <c r="I18" s="63">
        <f t="shared" si="2"/>
        <v>290</v>
      </c>
      <c r="J18" s="64">
        <f t="shared" si="2"/>
        <v>120</v>
      </c>
      <c r="K18" s="58">
        <f t="shared" si="2"/>
        <v>137</v>
      </c>
      <c r="L18" s="65">
        <f t="shared" si="2"/>
        <v>120</v>
      </c>
      <c r="M18" s="58">
        <f t="shared" si="2"/>
        <v>115</v>
      </c>
      <c r="N18" s="58">
        <f t="shared" si="2"/>
        <v>98</v>
      </c>
      <c r="O18" s="65">
        <f t="shared" si="2"/>
        <v>170</v>
      </c>
      <c r="P18" s="57"/>
      <c r="Q18" s="59"/>
      <c r="R18" s="60"/>
    </row>
    <row r="19" spans="1:18" s="52" customFormat="1" ht="19.5" thickBot="1" x14ac:dyDescent="0.35">
      <c r="A19" s="157" t="s">
        <v>24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9"/>
    </row>
    <row r="20" spans="1:18" ht="32.1" customHeight="1" x14ac:dyDescent="0.25">
      <c r="A20" s="124">
        <v>11</v>
      </c>
      <c r="B20" s="125" t="s">
        <v>71</v>
      </c>
      <c r="C20" s="31">
        <v>1</v>
      </c>
      <c r="D20" s="40"/>
      <c r="E20" s="40" t="s">
        <v>18</v>
      </c>
      <c r="F20" s="32">
        <f t="shared" ref="F20" si="3">SUM(G20:I20)</f>
        <v>15</v>
      </c>
      <c r="G20" s="88">
        <f t="shared" ref="G20" si="4">J20+M20</f>
        <v>15</v>
      </c>
      <c r="H20" s="126"/>
      <c r="I20" s="128">
        <f t="shared" ref="I20" si="5">L20+O20</f>
        <v>0</v>
      </c>
      <c r="J20" s="23"/>
      <c r="K20" s="138"/>
      <c r="L20" s="33"/>
      <c r="M20" s="137">
        <v>15</v>
      </c>
      <c r="N20" s="138"/>
      <c r="O20" s="139"/>
      <c r="P20" s="136"/>
      <c r="Q20" s="70" t="s">
        <v>54</v>
      </c>
      <c r="R20" s="130" t="s">
        <v>55</v>
      </c>
    </row>
    <row r="21" spans="1:18" ht="32.1" customHeight="1" x14ac:dyDescent="0.25">
      <c r="A21" s="17">
        <v>12</v>
      </c>
      <c r="B21" s="68" t="s">
        <v>72</v>
      </c>
      <c r="C21" s="24">
        <v>1</v>
      </c>
      <c r="D21" s="40" t="s">
        <v>18</v>
      </c>
      <c r="E21" s="41"/>
      <c r="F21" s="32">
        <f t="shared" ref="F21:F27" si="6">SUM(G21:I21)</f>
        <v>15</v>
      </c>
      <c r="G21" s="88">
        <f t="shared" ref="G21:G27" si="7">J21+M21</f>
        <v>15</v>
      </c>
      <c r="H21" s="40">
        <f t="shared" ref="H21:I27" si="8">K21+N21</f>
        <v>0</v>
      </c>
      <c r="I21" s="128">
        <f t="shared" si="8"/>
        <v>0</v>
      </c>
      <c r="J21" s="27">
        <v>15</v>
      </c>
      <c r="K21" s="26"/>
      <c r="L21" s="34"/>
      <c r="M21" s="140"/>
      <c r="N21" s="26"/>
      <c r="O21" s="141"/>
      <c r="P21" s="25"/>
      <c r="Q21" s="76" t="s">
        <v>43</v>
      </c>
      <c r="R21" s="131" t="s">
        <v>44</v>
      </c>
    </row>
    <row r="22" spans="1:18" s="2" customFormat="1" ht="32.1" customHeight="1" x14ac:dyDescent="0.2">
      <c r="A22" s="17">
        <v>13</v>
      </c>
      <c r="B22" s="67" t="s">
        <v>73</v>
      </c>
      <c r="C22" s="24">
        <v>2</v>
      </c>
      <c r="D22" s="40" t="s">
        <v>18</v>
      </c>
      <c r="E22" s="41"/>
      <c r="F22" s="32">
        <f t="shared" si="6"/>
        <v>30</v>
      </c>
      <c r="G22" s="88">
        <f t="shared" si="7"/>
        <v>30</v>
      </c>
      <c r="H22" s="40">
        <f t="shared" si="8"/>
        <v>0</v>
      </c>
      <c r="I22" s="128">
        <f t="shared" si="8"/>
        <v>0</v>
      </c>
      <c r="J22" s="27">
        <v>30</v>
      </c>
      <c r="K22" s="26"/>
      <c r="L22" s="34"/>
      <c r="M22" s="140"/>
      <c r="N22" s="26"/>
      <c r="O22" s="141"/>
      <c r="P22" s="25"/>
      <c r="Q22" s="72" t="s">
        <v>41</v>
      </c>
      <c r="R22" s="131" t="s">
        <v>42</v>
      </c>
    </row>
    <row r="23" spans="1:18" ht="32.1" customHeight="1" x14ac:dyDescent="0.25">
      <c r="A23" s="17">
        <v>14</v>
      </c>
      <c r="B23" s="67" t="s">
        <v>74</v>
      </c>
      <c r="C23" s="24">
        <v>2</v>
      </c>
      <c r="D23" s="43"/>
      <c r="E23" s="40" t="s">
        <v>18</v>
      </c>
      <c r="F23" s="32">
        <f t="shared" si="6"/>
        <v>25</v>
      </c>
      <c r="G23" s="88">
        <v>25</v>
      </c>
      <c r="H23" s="40"/>
      <c r="I23" s="128">
        <f t="shared" si="8"/>
        <v>0</v>
      </c>
      <c r="J23" s="27"/>
      <c r="K23" s="26"/>
      <c r="L23" s="34"/>
      <c r="M23" s="140">
        <v>25</v>
      </c>
      <c r="N23" s="26"/>
      <c r="O23" s="141"/>
      <c r="P23" s="25"/>
      <c r="Q23" s="72" t="s">
        <v>41</v>
      </c>
      <c r="R23" s="131" t="s">
        <v>42</v>
      </c>
    </row>
    <row r="24" spans="1:18" ht="32.1" customHeight="1" x14ac:dyDescent="0.25">
      <c r="A24" s="17">
        <v>15</v>
      </c>
      <c r="B24" s="67" t="s">
        <v>75</v>
      </c>
      <c r="C24" s="24">
        <v>2</v>
      </c>
      <c r="D24" s="43"/>
      <c r="E24" s="40" t="s">
        <v>18</v>
      </c>
      <c r="F24" s="32">
        <f t="shared" si="6"/>
        <v>30</v>
      </c>
      <c r="G24" s="88">
        <f t="shared" si="7"/>
        <v>30</v>
      </c>
      <c r="H24" s="40">
        <f t="shared" si="8"/>
        <v>0</v>
      </c>
      <c r="I24" s="128">
        <f t="shared" si="8"/>
        <v>0</v>
      </c>
      <c r="J24" s="27"/>
      <c r="K24" s="26"/>
      <c r="L24" s="34"/>
      <c r="M24" s="140">
        <v>30</v>
      </c>
      <c r="N24" s="26"/>
      <c r="O24" s="141"/>
      <c r="P24" s="25"/>
      <c r="Q24" s="127" t="s">
        <v>57</v>
      </c>
      <c r="R24" s="131" t="s">
        <v>58</v>
      </c>
    </row>
    <row r="25" spans="1:18" s="2" customFormat="1" ht="32.1" customHeight="1" x14ac:dyDescent="0.2">
      <c r="A25" s="17">
        <v>16</v>
      </c>
      <c r="B25" s="90" t="s">
        <v>76</v>
      </c>
      <c r="C25" s="24">
        <v>1</v>
      </c>
      <c r="D25" s="43"/>
      <c r="E25" s="40" t="s">
        <v>18</v>
      </c>
      <c r="F25" s="32">
        <f t="shared" si="6"/>
        <v>15</v>
      </c>
      <c r="G25" s="88">
        <f t="shared" si="7"/>
        <v>15</v>
      </c>
      <c r="H25" s="40">
        <f t="shared" si="8"/>
        <v>0</v>
      </c>
      <c r="I25" s="128">
        <f t="shared" si="8"/>
        <v>0</v>
      </c>
      <c r="J25" s="106"/>
      <c r="K25" s="45"/>
      <c r="L25" s="107"/>
      <c r="M25" s="142">
        <v>15</v>
      </c>
      <c r="N25" s="45"/>
      <c r="O25" s="143"/>
      <c r="P25" s="129"/>
      <c r="Q25" s="72" t="s">
        <v>45</v>
      </c>
      <c r="R25" s="132" t="s">
        <v>46</v>
      </c>
    </row>
    <row r="26" spans="1:18" s="2" customFormat="1" ht="32.1" customHeight="1" x14ac:dyDescent="0.2">
      <c r="A26" s="16">
        <v>17</v>
      </c>
      <c r="B26" s="69" t="s">
        <v>77</v>
      </c>
      <c r="C26" s="31">
        <v>2</v>
      </c>
      <c r="D26" s="40" t="s">
        <v>18</v>
      </c>
      <c r="E26" s="94"/>
      <c r="F26" s="32">
        <f>SUM(G26:I26)</f>
        <v>30</v>
      </c>
      <c r="G26" s="88">
        <f>J26+M26</f>
        <v>30</v>
      </c>
      <c r="H26" s="40">
        <f t="shared" ref="H26" si="9">K26+N26</f>
        <v>0</v>
      </c>
      <c r="I26" s="128">
        <f t="shared" ref="I26" si="10">L26+O26</f>
        <v>0</v>
      </c>
      <c r="J26" s="27">
        <v>30</v>
      </c>
      <c r="K26" s="26"/>
      <c r="L26" s="34"/>
      <c r="M26" s="140"/>
      <c r="N26" s="26"/>
      <c r="O26" s="141"/>
      <c r="P26" s="25"/>
      <c r="Q26" s="135" t="s">
        <v>41</v>
      </c>
      <c r="R26" s="133" t="s">
        <v>42</v>
      </c>
    </row>
    <row r="27" spans="1:18" ht="32.1" customHeight="1" thickBot="1" x14ac:dyDescent="0.3">
      <c r="A27" s="17">
        <v>18</v>
      </c>
      <c r="B27" s="91" t="s">
        <v>78</v>
      </c>
      <c r="C27" s="28">
        <v>2</v>
      </c>
      <c r="D27" s="43"/>
      <c r="E27" s="40" t="s">
        <v>18</v>
      </c>
      <c r="F27" s="32">
        <f t="shared" si="6"/>
        <v>24</v>
      </c>
      <c r="G27" s="88">
        <f t="shared" si="7"/>
        <v>24</v>
      </c>
      <c r="H27" s="40">
        <f t="shared" si="8"/>
        <v>0</v>
      </c>
      <c r="I27" s="128">
        <f t="shared" si="8"/>
        <v>0</v>
      </c>
      <c r="J27" s="146"/>
      <c r="K27" s="30"/>
      <c r="L27" s="35"/>
      <c r="M27" s="144">
        <v>24</v>
      </c>
      <c r="N27" s="30"/>
      <c r="O27" s="145"/>
      <c r="P27" s="95"/>
      <c r="Q27" s="74" t="s">
        <v>47</v>
      </c>
      <c r="R27" s="134" t="s">
        <v>48</v>
      </c>
    </row>
    <row r="28" spans="1:18" s="61" customFormat="1" ht="18.75" thickBot="1" x14ac:dyDescent="0.3">
      <c r="A28" s="151" t="s">
        <v>21</v>
      </c>
      <c r="B28" s="152"/>
      <c r="C28" s="56">
        <f>SUM(C20:C27)</f>
        <v>13</v>
      </c>
      <c r="D28" s="64"/>
      <c r="E28" s="65"/>
      <c r="F28" s="64">
        <f t="shared" ref="F28:O28" si="11">SUM(F20:F27)</f>
        <v>184</v>
      </c>
      <c r="G28" s="64">
        <f t="shared" si="11"/>
        <v>184</v>
      </c>
      <c r="H28" s="58">
        <f t="shared" si="11"/>
        <v>0</v>
      </c>
      <c r="I28" s="58">
        <f t="shared" si="11"/>
        <v>0</v>
      </c>
      <c r="J28" s="64">
        <f t="shared" si="11"/>
        <v>75</v>
      </c>
      <c r="K28" s="58">
        <f t="shared" si="11"/>
        <v>0</v>
      </c>
      <c r="L28" s="65">
        <f t="shared" si="11"/>
        <v>0</v>
      </c>
      <c r="M28" s="58">
        <f t="shared" si="11"/>
        <v>109</v>
      </c>
      <c r="N28" s="58">
        <f t="shared" si="11"/>
        <v>0</v>
      </c>
      <c r="O28" s="58">
        <f t="shared" si="11"/>
        <v>0</v>
      </c>
      <c r="P28" s="57"/>
      <c r="Q28" s="59"/>
      <c r="R28" s="60"/>
    </row>
    <row r="29" spans="1:18" s="4" customFormat="1" ht="30.75" customHeight="1" thickBot="1" x14ac:dyDescent="0.3">
      <c r="A29" s="153" t="s">
        <v>79</v>
      </c>
      <c r="B29" s="154"/>
      <c r="C29" s="36">
        <v>5</v>
      </c>
      <c r="D29" s="37"/>
      <c r="E29" s="38" t="s">
        <v>18</v>
      </c>
      <c r="F29" s="39">
        <v>160</v>
      </c>
      <c r="G29" s="117"/>
      <c r="H29" s="118"/>
      <c r="I29" s="119"/>
      <c r="J29" s="120"/>
      <c r="K29" s="118"/>
      <c r="L29" s="121"/>
      <c r="M29" s="120"/>
      <c r="N29" s="118"/>
      <c r="O29" s="121">
        <v>160</v>
      </c>
      <c r="P29" s="10"/>
      <c r="Q29" s="93" t="s">
        <v>49</v>
      </c>
      <c r="R29" s="11"/>
    </row>
    <row r="30" spans="1:18" s="61" customFormat="1" ht="18.75" thickBot="1" x14ac:dyDescent="0.3">
      <c r="A30" s="151" t="s">
        <v>21</v>
      </c>
      <c r="B30" s="152"/>
      <c r="C30" s="53">
        <f>SUM(C29)</f>
        <v>5</v>
      </c>
      <c r="D30" s="54"/>
      <c r="E30" s="54"/>
      <c r="F30" s="53">
        <f>SUM(F29)</f>
        <v>160</v>
      </c>
      <c r="G30" s="54"/>
      <c r="H30" s="54"/>
      <c r="I30" s="55"/>
      <c r="J30" s="54"/>
      <c r="K30" s="54"/>
      <c r="L30" s="54"/>
      <c r="M30" s="56"/>
      <c r="N30" s="54"/>
      <c r="O30" s="55">
        <f>SUM(O29)</f>
        <v>160</v>
      </c>
      <c r="P30" s="96"/>
      <c r="Q30" s="97"/>
      <c r="R30" s="98"/>
    </row>
    <row r="31" spans="1:18" s="52" customFormat="1" ht="19.5" thickBot="1" x14ac:dyDescent="0.35">
      <c r="A31" s="149" t="s">
        <v>23</v>
      </c>
      <c r="B31" s="150"/>
      <c r="C31" s="48">
        <f>C18+C28+C30</f>
        <v>69</v>
      </c>
      <c r="D31" s="66"/>
      <c r="E31" s="66"/>
      <c r="F31" s="66">
        <f t="shared" ref="F31:O31" si="12">F18+F28+F30</f>
        <v>1104</v>
      </c>
      <c r="G31" s="66">
        <f t="shared" si="12"/>
        <v>419</v>
      </c>
      <c r="H31" s="66">
        <f t="shared" si="12"/>
        <v>235</v>
      </c>
      <c r="I31" s="66">
        <f t="shared" si="12"/>
        <v>290</v>
      </c>
      <c r="J31" s="66">
        <f t="shared" si="12"/>
        <v>195</v>
      </c>
      <c r="K31" s="66">
        <f t="shared" si="12"/>
        <v>137</v>
      </c>
      <c r="L31" s="66">
        <f t="shared" si="12"/>
        <v>120</v>
      </c>
      <c r="M31" s="66">
        <f t="shared" si="12"/>
        <v>224</v>
      </c>
      <c r="N31" s="66">
        <f t="shared" si="12"/>
        <v>98</v>
      </c>
      <c r="O31" s="66">
        <f t="shared" si="12"/>
        <v>330</v>
      </c>
      <c r="P31" s="49"/>
      <c r="Q31" s="50"/>
      <c r="R31" s="51"/>
    </row>
  </sheetData>
  <mergeCells count="26">
    <mergeCell ref="A1:B1"/>
    <mergeCell ref="Q1:R1"/>
    <mergeCell ref="A2:B4"/>
    <mergeCell ref="C2:E2"/>
    <mergeCell ref="F2:F4"/>
    <mergeCell ref="G2:I2"/>
    <mergeCell ref="J2:L2"/>
    <mergeCell ref="M2:O2"/>
    <mergeCell ref="P2:P4"/>
    <mergeCell ref="Q2:Q4"/>
    <mergeCell ref="R2:R4"/>
    <mergeCell ref="C3:C4"/>
    <mergeCell ref="M3:O3"/>
    <mergeCell ref="G1:O1"/>
    <mergeCell ref="G3:I3"/>
    <mergeCell ref="J3:L3"/>
    <mergeCell ref="A31:B31"/>
    <mergeCell ref="A28:B28"/>
    <mergeCell ref="A29:B29"/>
    <mergeCell ref="A30:B30"/>
    <mergeCell ref="D3:E3"/>
    <mergeCell ref="A18:B18"/>
    <mergeCell ref="A19:R19"/>
    <mergeCell ref="J5:L5"/>
    <mergeCell ref="Q5:R5"/>
    <mergeCell ref="A6:R6"/>
  </mergeCells>
  <pageMargins left="0.23622047244094491" right="0.23622047244094491" top="0.23622047244094491" bottom="0.2362204724409449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2021-12-17T11:56:33Z</cp:lastPrinted>
  <dcterms:created xsi:type="dcterms:W3CDTF">2021-05-11T09:28:09Z</dcterms:created>
  <dcterms:modified xsi:type="dcterms:W3CDTF">2022-02-22T10:16:15Z</dcterms:modified>
</cp:coreProperties>
</file>