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05" tabRatio="952" activeTab="0"/>
  </bookViews>
  <sheets>
    <sheet name="Nauczyciel 1" sheetId="1" r:id="rId1"/>
    <sheet name="Nauczyciel 2" sheetId="2" r:id="rId2"/>
    <sheet name="Nauczyciel 3" sheetId="3" r:id="rId3"/>
    <sheet name="Nauczyciel 4" sheetId="4" r:id="rId4"/>
    <sheet name="Nauczyciel 5" sheetId="5" r:id="rId5"/>
    <sheet name="Nauczyciel 6" sheetId="6" r:id="rId6"/>
    <sheet name="Nauczyciel 7" sheetId="7" r:id="rId7"/>
    <sheet name="Nauczyciel 8" sheetId="8" r:id="rId8"/>
    <sheet name="Nauczyciel 9" sheetId="9" r:id="rId9"/>
    <sheet name="Nauczyciel 10" sheetId="10" r:id="rId10"/>
    <sheet name="Doktorant 1" sheetId="11" r:id="rId11"/>
    <sheet name="Doktorant 2" sheetId="12" r:id="rId12"/>
    <sheet name="Doktorant 3" sheetId="13" r:id="rId13"/>
    <sheet name="zbiorcze-sprawdzające" sheetId="14" r:id="rId14"/>
    <sheet name="zakł. 1" sheetId="15" r:id="rId15"/>
    <sheet name="zakł. 2" sheetId="16" r:id="rId16"/>
    <sheet name="zakł. 3" sheetId="17" r:id="rId17"/>
  </sheets>
  <definedNames>
    <definedName name="_ftn1" localSheetId="16">'zakł. 3'!#REF!</definedName>
    <definedName name="_ftnref1" localSheetId="16">'zakł. 3'!$B$3</definedName>
    <definedName name="_xlnm.Print_Area" localSheetId="10">'Doktorant 1'!$A$1:$S$64</definedName>
    <definedName name="_xlnm.Print_Area" localSheetId="11">'Doktorant 2'!$A$1:$S$64</definedName>
    <definedName name="_xlnm.Print_Area" localSheetId="12">'Doktorant 3'!$A$1:$S$64</definedName>
    <definedName name="_xlnm.Print_Area" localSheetId="0">'Nauczyciel 1'!$A$1:$S$65</definedName>
    <definedName name="_xlnm.Print_Area" localSheetId="9">'Nauczyciel 10'!$A$1:$S$65</definedName>
    <definedName name="_xlnm.Print_Area" localSheetId="1">'Nauczyciel 2'!$A$1:$S$64</definedName>
    <definedName name="_xlnm.Print_Area" localSheetId="2">'Nauczyciel 3'!$A$1:$S$65</definedName>
    <definedName name="_xlnm.Print_Area" localSheetId="3">'Nauczyciel 4'!$A$1:$S$63</definedName>
    <definedName name="_xlnm.Print_Area" localSheetId="4">'Nauczyciel 5'!$A$1:$S$66</definedName>
    <definedName name="_xlnm.Print_Area" localSheetId="5">'Nauczyciel 6'!$A$1:$S$63</definedName>
    <definedName name="_xlnm.Print_Area" localSheetId="6">'Nauczyciel 7'!$A$1:$S$64</definedName>
    <definedName name="_xlnm.Print_Area" localSheetId="7">'Nauczyciel 8'!$A$1:$S$65</definedName>
    <definedName name="_xlnm.Print_Area" localSheetId="8">'Nauczyciel 9'!$A$1:$S$65</definedName>
    <definedName name="_xlnm.Print_Area" localSheetId="13">'zbiorcze-sprawdzające'!$A$1:$M$54</definedName>
    <definedName name="_xlnm.Print_Titles" localSheetId="10">'Doktorant 1'!$12:$14</definedName>
    <definedName name="_xlnm.Print_Titles" localSheetId="11">'Doktorant 2'!$12:$14</definedName>
    <definedName name="_xlnm.Print_Titles" localSheetId="12">'Doktorant 3'!$12:$14</definedName>
    <definedName name="_xlnm.Print_Titles" localSheetId="0">'Nauczyciel 1'!$12:$14</definedName>
    <definedName name="_xlnm.Print_Titles" localSheetId="9">'Nauczyciel 10'!$12:$14</definedName>
    <definedName name="_xlnm.Print_Titles" localSheetId="1">'Nauczyciel 2'!$12:$14</definedName>
    <definedName name="_xlnm.Print_Titles" localSheetId="2">'Nauczyciel 3'!$12:$14</definedName>
    <definedName name="_xlnm.Print_Titles" localSheetId="3">'Nauczyciel 4'!$12:$14</definedName>
    <definedName name="_xlnm.Print_Titles" localSheetId="4">'Nauczyciel 5'!$12:$14</definedName>
    <definedName name="_xlnm.Print_Titles" localSheetId="5">'Nauczyciel 6'!$12:$14</definedName>
    <definedName name="_xlnm.Print_Titles" localSheetId="6">'Nauczyciel 7'!$12:$14</definedName>
    <definedName name="_xlnm.Print_Titles" localSheetId="7">'Nauczyciel 8'!$12:$14</definedName>
    <definedName name="_xlnm.Print_Titles" localSheetId="8">'Nauczyciel 9'!$12:$14</definedName>
    <definedName name="_xlnm.Print_Titles" localSheetId="13">'zbiorcze-sprawdzające'!$1:$3</definedName>
  </definedNames>
  <calcPr fullCalcOnLoad="1"/>
</workbook>
</file>

<file path=xl/sharedStrings.xml><?xml version="1.0" encoding="utf-8"?>
<sst xmlns="http://schemas.openxmlformats.org/spreadsheetml/2006/main" count="2185" uniqueCount="153">
  <si>
    <t>Nazwa przedmiotu
wg planu studiów</t>
  </si>
  <si>
    <t>Rok studiów</t>
  </si>
  <si>
    <t xml:space="preserve">pieczęć jednostki </t>
  </si>
  <si>
    <t>WYKŁADY</t>
  </si>
  <si>
    <t>SEMINARIA</t>
  </si>
  <si>
    <t>RAZEM GODZIN</t>
  </si>
  <si>
    <t>X</t>
  </si>
  <si>
    <t>Nazwisko i imię</t>
  </si>
  <si>
    <t xml:space="preserve">x </t>
  </si>
  <si>
    <t>x</t>
  </si>
  <si>
    <t>□ Imienny plan zajeć dydaktycznych</t>
  </si>
  <si>
    <t>□ Imienne sprawozdanie z wykonania zajęć dydaktycznych</t>
  </si>
  <si>
    <t>(odpowiednie zaznaczyć - X)</t>
  </si>
  <si>
    <t>Stanowisko</t>
  </si>
  <si>
    <t>ĆWICZENIA</t>
  </si>
  <si>
    <t>…………………………………………………………..</t>
  </si>
  <si>
    <t xml:space="preserve">LICZBA GODZIN ZAPLANOWANYCH/WYKONANYCH </t>
  </si>
  <si>
    <t>I. Razem godzin na studiach stacjonarnych:</t>
  </si>
  <si>
    <t>data, czytelny podpis pracownika/doktoranta</t>
  </si>
  <si>
    <t>Przyjmuję do wykonania - plan</t>
  </si>
  <si>
    <t>Potwierdzam wykonanie - sprawozdanie</t>
  </si>
  <si>
    <t>Tytuł/stopień naukowy/tytuł zawodowy</t>
  </si>
  <si>
    <t>ZAJĘCIA NA STUDIACH STACJONARNYCH</t>
  </si>
  <si>
    <t>ZAJĘCIA NA STUDIACH NIESTACJONARNYCH</t>
  </si>
  <si>
    <t xml:space="preserve">OŚWIADCZENIE PRACOWNIKA dot. liczby godzin ponad limit ustalony ustawą </t>
  </si>
  <si>
    <t>VII. PENSUM MINUS GODZINY ZALICZONE Z TYTUŁU NIEOBECNOSCI=V-VI</t>
  </si>
  <si>
    <t>BN</t>
  </si>
  <si>
    <t>EGZ.</t>
  </si>
  <si>
    <t>SKN</t>
  </si>
  <si>
    <t>POZOSTAŁE</t>
  </si>
  <si>
    <t>W TYM:</t>
  </si>
  <si>
    <t>VI. GODZINY ZALICZONE Z TYTUŁU NIEOBECNOŚCI (objaśnienia zakł. 1)</t>
  </si>
  <si>
    <t>W jakim wymiarze wliczamy do pensum - zakł. 3</t>
  </si>
  <si>
    <t>Inne prace związane z procesem dydaktycznym</t>
  </si>
  <si>
    <t>ZP</t>
  </si>
  <si>
    <t>Przydzielam do wykonania - plan</t>
  </si>
  <si>
    <t>……………………………………………………………………</t>
  </si>
  <si>
    <t>data, pieczęć imienna i podpis Kierownika jednostki</t>
  </si>
  <si>
    <t>Lp</t>
  </si>
  <si>
    <t>Wymiar etatu</t>
  </si>
  <si>
    <t>RAZEM GODZIN NA STUDIACH STACJONARNYCH</t>
  </si>
  <si>
    <t xml:space="preserve">X </t>
  </si>
  <si>
    <t>OGÓŁEM STACJONARNE</t>
  </si>
  <si>
    <t>OGÓŁEM NIESTACJONARNE</t>
  </si>
  <si>
    <t xml:space="preserve">NAZWISKO I IMIĘ </t>
  </si>
  <si>
    <t>proszę wpisać godziny dla każdego nauczyciela/doktoranta z poszczególnych zakładek z wiersza sumującego: "Razem godzin na studiach stacjonarnych"</t>
  </si>
  <si>
    <r>
      <t>ZP</t>
    </r>
    <r>
      <rPr>
        <sz val="36"/>
        <rFont val="Times New Roman"/>
        <family val="1"/>
      </rPr>
      <t xml:space="preserve"> - zajęcia praktyczne dot. kierunków: pielęgniarstwo i położnictwo I st.</t>
    </r>
  </si>
  <si>
    <r>
      <t xml:space="preserve">BN </t>
    </r>
    <r>
      <rPr>
        <sz val="36"/>
        <rFont val="Times New Roman"/>
        <family val="1"/>
      </rPr>
      <t>- w kolumnie oznaczonej BN wykazujemy liczbę godzin w ramach samokształcenia studentów</t>
    </r>
  </si>
  <si>
    <r>
      <t xml:space="preserve">SKN - </t>
    </r>
    <r>
      <rPr>
        <sz val="36"/>
        <rFont val="Times New Roman"/>
        <family val="1"/>
      </rPr>
      <t>w kolumnie oznaczonej SKN wykazujemy liczbę godzin z tytułu sprawowania opieki nad studenckimi kołami naukowymi</t>
    </r>
  </si>
  <si>
    <r>
      <t xml:space="preserve">POZOSTAŁE - </t>
    </r>
    <r>
      <rPr>
        <sz val="36"/>
        <rFont val="Times New Roman"/>
        <family val="1"/>
      </rPr>
      <t>w kolumnie oznaczonej POZOSTAŁE wykazujemy liczbę godzin z tytułu: recenzji prac magisterskich, prowadzenia obozów dydaktycznych, egzaminów doktorskich</t>
    </r>
  </si>
  <si>
    <t>proszę wpisać godziny dla każdego nauczyciela/doktoranta z poszczególnych zakładek z wiersza sumującego: III. "Razem godzin na studiach niestacjonarnych (po zastosowaniu przelicznika)"</t>
  </si>
  <si>
    <r>
      <t>liczba godzin wykazana w szarym polu musi się równać z liczba godzin wykazaną w planie/sprawozdaniu</t>
    </r>
    <r>
      <rPr>
        <b/>
        <sz val="10"/>
        <rFont val="Times New Roman"/>
        <family val="1"/>
      </rPr>
      <t xml:space="preserve"> jednostki</t>
    </r>
    <r>
      <rPr>
        <sz val="10"/>
        <rFont val="Times New Roman"/>
        <family val="1"/>
      </rPr>
      <t xml:space="preserve"> wiersz 35 RAZEM GODZIN (STUDIA STACJONARNE)</t>
    </r>
  </si>
  <si>
    <r>
      <t>liczba godzin wykazana w szarym polu musi się równać z liczba godzin wykazaną w planie/sprawozdaniu</t>
    </r>
    <r>
      <rPr>
        <b/>
        <sz val="10"/>
        <rFont val="Times New Roman"/>
        <family val="1"/>
      </rPr>
      <t xml:space="preserve"> jednostki</t>
    </r>
    <r>
      <rPr>
        <sz val="10"/>
        <rFont val="Times New Roman"/>
        <family val="1"/>
      </rPr>
      <t xml:space="preserve"> wiersz 24 RAZEM GODZIN (STUDIA NIESTACJONARNE)</t>
    </r>
  </si>
  <si>
    <t>RAZEM GODZIN NA STUDIACH NIESTACJONARNYCH (PO ZASTOSOWANIU PRZELICZNIKA)</t>
  </si>
  <si>
    <t>w komórkach zaznaczonych szarym kolorem wprowadzone są formuły przeliczające. Proszę nie modyfikować tych komórek.</t>
  </si>
  <si>
    <r>
      <t>proszę wpisać odpowiednie</t>
    </r>
    <r>
      <rPr>
        <sz val="36"/>
        <rFont val="Times New Roman"/>
        <family val="1"/>
      </rPr>
      <t xml:space="preserve"> (wymiary pensum dla poszczególnych stanowisk znajdują się w zakładce oznaczonej jako "zakł. 1")</t>
    </r>
  </si>
  <si>
    <t xml:space="preserve">V. PENSUM DYDAKTYCZNE </t>
  </si>
  <si>
    <r>
      <t xml:space="preserve">proszę wpisać odpowiednie </t>
    </r>
    <r>
      <rPr>
        <b/>
        <sz val="36"/>
        <rFont val="Times New Roman"/>
        <family val="1"/>
      </rPr>
      <t>(jak obliczyć - wskazówki zakł. 2)</t>
    </r>
  </si>
  <si>
    <t xml:space="preserve">IX. LICZBA GODZIN PONAD LIMIT USTALONY USTAWĄ </t>
  </si>
  <si>
    <t>x1</t>
  </si>
  <si>
    <r>
      <t>x 1</t>
    </r>
    <r>
      <rPr>
        <sz val="36"/>
        <rFont val="Times New Roman"/>
        <family val="1"/>
      </rPr>
      <t xml:space="preserve"> - wykazujemy godziny zajęć realizowanych na studiach stacjonarnych, a także zajęcia przypadające w piątek na studiach niestacjonarnych</t>
    </r>
  </si>
  <si>
    <r>
      <t>x 1,5</t>
    </r>
    <r>
      <rPr>
        <sz val="36"/>
        <rFont val="Times New Roman"/>
        <family val="1"/>
      </rPr>
      <t xml:space="preserve"> - wykazujemy godziny zajęć realizowanych na studiach niestacjonarnych w soboty i niedzielę</t>
    </r>
  </si>
  <si>
    <t>x 1</t>
  </si>
  <si>
    <t>x 1,5</t>
  </si>
  <si>
    <t xml:space="preserve">x 1,5 </t>
  </si>
  <si>
    <r>
      <t xml:space="preserve">UWAGA. </t>
    </r>
    <r>
      <rPr>
        <sz val="36"/>
        <rFont val="Times New Roman"/>
        <family val="1"/>
      </rPr>
      <t xml:space="preserve">Przy sporządzaniu </t>
    </r>
    <r>
      <rPr>
        <b/>
        <sz val="36"/>
        <rFont val="Times New Roman"/>
        <family val="1"/>
      </rPr>
      <t>planu zajęć dydaktycznych na zajęcia na studiach niestacjonarnych</t>
    </r>
    <r>
      <rPr>
        <sz val="36"/>
        <rFont val="Times New Roman"/>
        <family val="1"/>
      </rPr>
      <t>, godziny zajęć z semestru zimowego ująć zgodnie z harmonogramem zajęć, natomiast wszystkie godziny planowane do realizacji w semestrze letnim proszę ująć w kolumnie</t>
    </r>
  </si>
  <si>
    <t>ZAJĘCIA NA STUDIACH OBCOJĘZYCZNYCH</t>
  </si>
  <si>
    <t>III. Razem godzin na studiach obcojęzycznych:</t>
  </si>
  <si>
    <r>
      <t xml:space="preserve">II. Razem godzin na studiach niestacjonarnych
</t>
    </r>
    <r>
      <rPr>
        <sz val="48"/>
        <rFont val="Times New Roman"/>
        <family val="1"/>
      </rPr>
      <t>(po zastosowaniu przelicznika) tj. razem godzin na studiach niestacjonarnych  x1 + 1,5 x2</t>
    </r>
  </si>
  <si>
    <t>Razem godzin na studiach niestacjonarnych</t>
  </si>
  <si>
    <t>IV. RAZEM NA STUDIACH STACJONARNYCH I  NIESTACJONARNYCH (I+II+III)</t>
  </si>
  <si>
    <t>RAZEM GODZIN NA STUDIACH PROWADZONYCH W JĘZYKU OBCYM</t>
  </si>
  <si>
    <t>OGÓŁEM JĘZYK OBCY</t>
  </si>
  <si>
    <t>Kierunek studiów</t>
  </si>
  <si>
    <t>Poz kszt.:
(I st; II st.; jedn.mgr)</t>
  </si>
  <si>
    <t>STANOWISKO</t>
  </si>
  <si>
    <t>TYTUŁ/STOPIEŃ NAUKOWY</t>
  </si>
  <si>
    <t>WYMIAR PENSUM</t>
  </si>
  <si>
    <t>PROFESOR ZWYCZAJNY</t>
  </si>
  <si>
    <t>PROFESOR NADZWYCZAJNY</t>
  </si>
  <si>
    <t>z tytułem naukowym profesora</t>
  </si>
  <si>
    <t>bez tytułu naukowego profesora</t>
  </si>
  <si>
    <t>PROFESOR WIZYTUJĄCY</t>
  </si>
  <si>
    <t>ADIUNKT</t>
  </si>
  <si>
    <t>dr hab.</t>
  </si>
  <si>
    <t>ASYSTENT</t>
  </si>
  <si>
    <t>STARSZY WYKŁADOWCA</t>
  </si>
  <si>
    <t>WYKŁADOWCA</t>
  </si>
  <si>
    <t>LEKTOR</t>
  </si>
  <si>
    <t>INSTRUKTOR</t>
  </si>
  <si>
    <t>UCZESTNIK STUDIÓW DOKTORANCKICH</t>
  </si>
  <si>
    <r>
      <t xml:space="preserve">Od 1 października 2012 r. uczestnika studiów doktoranckich, który jest </t>
    </r>
    <r>
      <rPr>
        <b/>
        <sz val="10"/>
        <rFont val="Arial"/>
        <family val="2"/>
      </rPr>
      <t xml:space="preserve">zatrudniony w charakterze nauczyciela akademickiego </t>
    </r>
    <r>
      <rPr>
        <sz val="10"/>
        <rFont val="Arial"/>
        <family val="2"/>
      </rPr>
      <t>obowiązuje p</t>
    </r>
    <r>
      <rPr>
        <b/>
        <sz val="10"/>
        <rFont val="Arial"/>
        <family val="2"/>
      </rPr>
      <t xml:space="preserve">ensum w zależności od zajmowanego stanowiska. </t>
    </r>
  </si>
  <si>
    <t>WYMIAR PENSUM DLA NAUCZYCIELI AKADEMICKICH PEŁNIĄCY DODATKOWO W UCZELNI FUNKCJE ORGANÓW JEDNOOSOBOWYCH LUB INNE FUNKCJE Z WYBORU</t>
  </si>
  <si>
    <t>REKTOR</t>
  </si>
  <si>
    <t>PROREKTOR</t>
  </si>
  <si>
    <t>DZIEKAN</t>
  </si>
  <si>
    <t>PRODZIEKAN</t>
  </si>
  <si>
    <t>Pensum nauczyciela akademickiego zatrudnionego w niepełnym wymiarze czasu pracy zmniejsza się proporcjonalnie do wymiaru etatu.</t>
  </si>
  <si>
    <t>GODZINY ZALICZONE Z TYTUŁU NIEOBECNOŚCI:</t>
  </si>
  <si>
    <r>
      <t xml:space="preserve">1) liczba godzin </t>
    </r>
    <r>
      <rPr>
        <b/>
        <u val="single"/>
        <sz val="12"/>
        <rFont val="Arial"/>
        <family val="2"/>
      </rPr>
      <t>nie zaplanowanych z powodu</t>
    </r>
    <r>
      <rPr>
        <u val="single"/>
        <sz val="12"/>
        <rFont val="Arial"/>
        <family val="2"/>
      </rPr>
      <t>:</t>
    </r>
    <r>
      <rPr>
        <sz val="12"/>
        <rFont val="Arial"/>
        <family val="2"/>
      </rPr>
      <t xml:space="preserve"> </t>
    </r>
  </si>
  <si>
    <t>*zatrudnienia po rozpoczęciu roku akademickiego</t>
  </si>
  <si>
    <t>*przewidzianej nieobecności w pracy zwązanej m. in. z długotrwałą chorobą, urlopem bezpłatnym, urlopem macierzyńskim</t>
  </si>
  <si>
    <t>Godziny takie obliczamy według wzoru: RWZD/30 tygodni dydaktycznych x ilość tygodni nieobecności. UWAGA. Pod uwagę bierze się tylko te tygodnie nieobecności, które przypadają w okresie zajęć dydaktycznych, zgodnie z organizacja roku akademickiego.</t>
  </si>
  <si>
    <t>gdzie RWZD - oznacza roczny wymiar zajęć dydaktycznych</t>
  </si>
  <si>
    <t>lub</t>
  </si>
  <si>
    <r>
      <t xml:space="preserve">2) liczba godzin </t>
    </r>
    <r>
      <rPr>
        <b/>
        <u val="single"/>
        <sz val="12"/>
        <rFont val="Arial"/>
        <family val="2"/>
      </rPr>
      <t>zaplanowanych do realizacji ale nie wykonanych na skutek</t>
    </r>
    <r>
      <rPr>
        <sz val="12"/>
        <rFont val="Arial"/>
        <family val="2"/>
      </rPr>
      <t xml:space="preserve"> choroby lub innej nieprzewidzianej, usprawiedliwionej nieobecności. </t>
    </r>
  </si>
  <si>
    <t>LICZBA GODZIN PONAD LIMIT USTALONY USTAWĄ=</t>
  </si>
  <si>
    <t>łączna liczba planowanych do wykonania/wykonanych godzin dydaktycznych (uwaga. wyłacznie rzeczywiste godziny, tj. bez zastosowania przeliczników za prowadzenie zajeć na studiach niestacjonarnych)</t>
  </si>
  <si>
    <t>minus</t>
  </si>
  <si>
    <t>pensum podstawowe zwiększone o limit:</t>
  </si>
  <si>
    <r>
      <t>1/4</t>
    </r>
    <r>
      <rPr>
        <sz val="12"/>
        <rFont val="Arial"/>
        <family val="2"/>
      </rPr>
      <t xml:space="preserve"> pensum dla nauczycieli zatrudnionych </t>
    </r>
    <r>
      <rPr>
        <u val="single"/>
        <sz val="12"/>
        <rFont val="Arial"/>
        <family val="2"/>
      </rPr>
      <t>na stanowiskach:</t>
    </r>
    <r>
      <rPr>
        <sz val="12"/>
        <rFont val="Arial"/>
        <family val="2"/>
      </rPr>
      <t xml:space="preserve"> profesora zwyczajnego, profesora nadzwyczajnego, profesora wizytującego, adiunkta, asystenta</t>
    </r>
  </si>
  <si>
    <r>
      <t>1/2</t>
    </r>
    <r>
      <rPr>
        <sz val="12"/>
        <rFont val="Arial"/>
        <family val="2"/>
      </rPr>
      <t xml:space="preserve"> pensum dla nauczycieli akademickich zatrudnionych </t>
    </r>
    <r>
      <rPr>
        <u val="single"/>
        <sz val="12"/>
        <rFont val="Arial"/>
        <family val="2"/>
      </rPr>
      <t>na stanowiskach</t>
    </r>
    <r>
      <rPr>
        <sz val="12"/>
        <rFont val="Arial"/>
        <family val="2"/>
      </rPr>
      <t>: st. wykładowcy, wykładowcy, lektora, instruktora.</t>
    </r>
  </si>
  <si>
    <t>OBOWIĄZKI WYKONYWANE I ROZLICZANE W RAMACH ROCZNEGO WYMIARU ZAJĘĆ DYDAKTYCZNYCH ZWANE JAKO PENSUM</t>
  </si>
  <si>
    <t>RODZAJ</t>
  </si>
  <si>
    <t>LICZBA GODZIN WLICZANA DO PENSUM</t>
  </si>
  <si>
    <t>UWAGI</t>
  </si>
  <si>
    <t>zgodnie z planem studiów i z harmonogramem</t>
  </si>
  <si>
    <t>INNE PRACE ZWIĄZANE Z PROCESEM DYDAKTYCZNYM, W TYM:</t>
  </si>
  <si>
    <t>2A</t>
  </si>
  <si>
    <t>2B</t>
  </si>
  <si>
    <t>2C</t>
  </si>
  <si>
    <t>opieka nad studenckimi kołami naukowymi</t>
  </si>
  <si>
    <t>decyzję dotyczącą podziału i zaliczenia do pensum godzin nauczycielom akademickim będącym opiekunami kół - podejmuje kierownik jednostki.</t>
  </si>
  <si>
    <t>Warunki zaliczenia:</t>
  </si>
  <si>
    <t>* zarejestrowanie koła w STN PUM na dany rok akademicki (informacje: http://stn.pum.edu.pl/)</t>
  </si>
  <si>
    <t>*przedstawienie przez Koło minimum 1 pracy na corocznej konferencji naukowej STN PUM w Szczecinie lub innej konferencji</t>
  </si>
  <si>
    <t>2D</t>
  </si>
  <si>
    <t>2E</t>
  </si>
  <si>
    <t>prowadzenie obozów dydaktycznych</t>
  </si>
  <si>
    <t>4 godziny za każdy dzień obozu</t>
  </si>
  <si>
    <t>przeprowadzanie egzaminów doktorskich w zakresie dyscypliny dodatkowej i z obcego języka nowożytnego</t>
  </si>
  <si>
    <t>0,5 godziny dla jednostki za przeegzaminowanie osoby ubiegającej się o nadanie stopnia naukowego doktora, będącej pracownikiem PUM, bądź uczestnikiem studiów doktoranckich PUM</t>
  </si>
  <si>
    <t>podstawę zaliczenia godzin do pensum stanowi lista przeegzaminowanych osób ubiegających się o nadanie stopnia naukowego doktora, złożona przez jednostkę i potwierdzona przez kierownika jednostki</t>
  </si>
  <si>
    <t>STARSZY INSTRUKTOR</t>
  </si>
  <si>
    <r>
      <t>Sporządzono w oparciu o:</t>
    </r>
    <r>
      <rPr>
        <sz val="10"/>
        <rFont val="Arial"/>
        <family val="2"/>
      </rPr>
      <t xml:space="preserve"> Uchwała Senatu Nr 82/2017 z dnia 21 czerwca 2017 r. </t>
    </r>
  </si>
  <si>
    <t>Uchwała dostępna na stronie: https://www.pum.edu.pl/studia/dzial-analiz-i-planowania-dydaktyki/sekcja-rozliczania-dydaktyki/akty-prawne</t>
  </si>
  <si>
    <r>
      <t xml:space="preserve">w przypadku prowadzenia zajęć dydaktycznych w ramach studiów niestacjonarnych </t>
    </r>
    <r>
      <rPr>
        <b/>
        <sz val="10"/>
        <rFont val="Arial"/>
        <family val="2"/>
      </rPr>
      <t xml:space="preserve">w soboty i w niedzielę </t>
    </r>
    <r>
      <rPr>
        <sz val="10"/>
        <rFont val="Arial"/>
        <family val="2"/>
      </rPr>
      <t xml:space="preserve"> (</t>
    </r>
    <r>
      <rPr>
        <u val="single"/>
        <sz val="10"/>
        <rFont val="Arial"/>
        <family val="2"/>
      </rPr>
      <t>za wyjątkiem zajęć praktycznych)</t>
    </r>
    <r>
      <rPr>
        <sz val="10"/>
        <rFont val="Arial"/>
        <family val="2"/>
      </rPr>
      <t xml:space="preserve"> - 1</t>
    </r>
    <r>
      <rPr>
        <b/>
        <sz val="10"/>
        <rFont val="Arial"/>
        <family val="2"/>
      </rPr>
      <t xml:space="preserve"> godzinę zajęć zalicza się w pensum jako 1,5 godziny obliczeniowej</t>
    </r>
  </si>
  <si>
    <t>prowadzenie zajęć dydaktycznych na wszystkich rodzajach studiów, do których zalicza się: wykłady, ćwiczenia, seminaria, praktyczne nauczanie kliniczne, seminaria dyplomowe i magisterskie, zajęcia z wychowania fizycznego, lektoraty oraz zajęcia praktyczne na kierunkach, na których wymagane sa przepisami prawa</t>
  </si>
  <si>
    <t>przeprowadzanie egzaminów</t>
  </si>
  <si>
    <t>recenzowanie prac dyplomowych</t>
  </si>
  <si>
    <r>
      <t>w przypadku prowadzenia</t>
    </r>
    <r>
      <rPr>
        <b/>
        <sz val="10"/>
        <rFont val="Arial"/>
        <family val="2"/>
      </rPr>
      <t xml:space="preserve"> ćwiczeń prosektoryjnych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1 godzinę zajęć zalicza się w pensum jako 2 godziny obliczeniowe</t>
    </r>
    <r>
      <rPr>
        <sz val="10"/>
        <rFont val="Arial"/>
        <family val="2"/>
      </rPr>
      <t xml:space="preserve">. Przelicznik stosuje się jedynie w odniesieniu </t>
    </r>
    <r>
      <rPr>
        <u val="single"/>
        <sz val="10"/>
        <rFont val="Arial"/>
        <family val="2"/>
      </rPr>
      <t xml:space="preserve">do maksymalnie 6 godzin ćwiczeń prosektoryjnych </t>
    </r>
    <r>
      <rPr>
        <sz val="10"/>
        <rFont val="Arial"/>
        <family val="2"/>
      </rPr>
      <t xml:space="preserve">(dla kierunków lekarskiego oraz lekarsko-dentystycznego) oraz </t>
    </r>
    <r>
      <rPr>
        <u val="single"/>
        <sz val="10"/>
        <rFont val="Arial"/>
        <family val="2"/>
      </rPr>
      <t xml:space="preserve">do maksymalnie 3 godzin ćwiczeń prosektorynych </t>
    </r>
    <r>
      <rPr>
        <sz val="10"/>
        <rFont val="Arial"/>
        <family val="2"/>
      </rPr>
      <t>dla pozostałych kierunków</t>
    </r>
  </si>
  <si>
    <r>
      <t>UWAGA</t>
    </r>
    <r>
      <rPr>
        <sz val="12"/>
        <color indexed="10"/>
        <rFont val="Arial"/>
        <family val="2"/>
      </rPr>
      <t xml:space="preserve">. Każda usprawiedliwiona nieobecność </t>
    </r>
    <r>
      <rPr>
        <b/>
        <sz val="12"/>
        <color indexed="10"/>
        <rFont val="Arial"/>
        <family val="2"/>
      </rPr>
      <t>poniżej 15 dni</t>
    </r>
    <r>
      <rPr>
        <sz val="12"/>
        <color indexed="10"/>
        <rFont val="Arial"/>
        <family val="2"/>
      </rPr>
      <t xml:space="preserve"> </t>
    </r>
    <r>
      <rPr>
        <u val="single"/>
        <sz val="12"/>
        <color indexed="10"/>
        <rFont val="Arial"/>
        <family val="2"/>
      </rPr>
      <t>nie zwalnia</t>
    </r>
    <r>
      <rPr>
        <sz val="12"/>
        <color indexed="10"/>
        <rFont val="Arial"/>
        <family val="2"/>
      </rPr>
      <t xml:space="preserve"> z obowiązku wypracowania pełnego wymiaru pensum</t>
    </r>
  </si>
  <si>
    <t>0,25 godziny za przeegzaminowanie studenta niezależnie od liczby terminów (rozliczane jednorazowo na podstawie listy studentów dopuszczonych do pierwszego terminu)</t>
  </si>
  <si>
    <t>20 godzin dla jednostki, niezależnie od liczby kół w jednostce</t>
  </si>
  <si>
    <t>decyzję dotyczącą podziału i zaliczenia do pensum nauczycielowi akademickiemu godzin z tytułu przeprowadzenia egzaminu doktorskiego podejmuje przewodniczący komisji przeprowadzającej egzamin</t>
  </si>
  <si>
    <t>3 godziny za jedną recenzję</t>
  </si>
  <si>
    <t>VIII. GODZINY PONADWYMIAROWE = VII-IV (suma)</t>
  </si>
  <si>
    <t>VIIIa. GODZINY PONADWYMIAROWE (polskie)</t>
  </si>
  <si>
    <t>VIIIb. GODZINY PONADWYMIAROWE (program EP)</t>
  </si>
  <si>
    <r>
      <t xml:space="preserve">w przypadku </t>
    </r>
    <r>
      <rPr>
        <u val="single"/>
        <sz val="10"/>
        <rFont val="Arial"/>
        <family val="2"/>
      </rPr>
      <t>egzaminu modułowego</t>
    </r>
    <r>
      <rPr>
        <sz val="10"/>
        <rFont val="Arial"/>
        <family val="2"/>
      </rPr>
      <t xml:space="preserve"> składającego się dwóch lub więcej przedmiotów i prowadzonego przez dwie lub więcej jednostek naukowo-dydaktycznych, każdej z jednostek przysługuje do rozliczenia część godziny obliczeniowej (tj. z</t>
    </r>
    <r>
      <rPr>
        <sz val="10"/>
        <rFont val="Arial"/>
        <family val="0"/>
      </rPr>
      <t xml:space="preserve"> 0,25 godziny) wynikającej z podzielenia jej przez liczbę przedmiotów wchodzących w skład egzaminu. Decyzję dotyczącą podziału i zaliczenia do pensum nauczycielowi akademickiemu godzin z tytułu przeprowadzenia egzaminu podejmuje kierownik jednostki</t>
    </r>
  </si>
  <si>
    <r>
      <t xml:space="preserve">w przypadku </t>
    </r>
    <r>
      <rPr>
        <u val="single"/>
        <sz val="10"/>
        <rFont val="Arial"/>
        <family val="2"/>
      </rPr>
      <t>egzaminu modułowego</t>
    </r>
    <r>
      <rPr>
        <sz val="10"/>
        <rFont val="Arial"/>
        <family val="2"/>
      </rPr>
      <t xml:space="preserve"> składającego się dwóch lub więcej przedmiotów i prowadzonego przez dwie lub więcej jednostek naukowo-dydaktycznych, każdej z jednostek przysługuje do rozliczenia część godziny obliczeniowej (tj. z 0,25 godziny) wynikającej z podzielenia jej przez liczbę przedmiotów wchodzących w skład egzaminu. Decyzję dotyczącą podziału i zaliczenia do pensum nauczycielowi akademickiemu godzin z tytułu przeprowadzenia egzaminu podejmuje kierownik jednostki</t>
    </r>
  </si>
  <si>
    <t>rok akademicki 2022/2023</t>
  </si>
  <si>
    <t>Wyrażam zgodę na powierzenie mi w roku akademickim 2022/2023 zajęć dydaktycznych w wymiarze przekraczającym limit godzin ponadwymiarowych w trybie par. 65 Regulaminu Pracy PUM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</si>
</sst>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sz val="36"/>
      <color indexed="12"/>
      <name val="Times New Roman"/>
      <family val="1"/>
    </font>
    <font>
      <b/>
      <sz val="48"/>
      <name val="Times New Roman"/>
      <family val="1"/>
    </font>
    <font>
      <b/>
      <sz val="48"/>
      <color indexed="12"/>
      <name val="Times New Roman"/>
      <family val="1"/>
    </font>
    <font>
      <sz val="48"/>
      <name val="Times New Roman"/>
      <family val="1"/>
    </font>
    <font>
      <i/>
      <sz val="48"/>
      <name val="Times New Roman"/>
      <family val="1"/>
    </font>
    <font>
      <b/>
      <sz val="60"/>
      <name val="Times New Roman"/>
      <family val="1"/>
    </font>
    <font>
      <sz val="60"/>
      <name val="Times New Roman"/>
      <family val="1"/>
    </font>
    <font>
      <b/>
      <i/>
      <sz val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34"/>
      <name val="Times New Roman"/>
      <family val="1"/>
    </font>
    <font>
      <sz val="7"/>
      <name val="Times New Roman"/>
      <family val="1"/>
    </font>
    <font>
      <sz val="4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2"/>
      <color indexed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8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 shrinkToFi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32" borderId="17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Alignment="1">
      <alignment/>
    </xf>
    <xf numFmtId="0" fontId="14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16" fillId="0" borderId="18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39" fillId="0" borderId="29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5" fillId="0" borderId="0" xfId="0" applyFont="1" applyAlignment="1">
      <alignment vertical="center"/>
    </xf>
    <xf numFmtId="0" fontId="0" fillId="0" borderId="27" xfId="0" applyFont="1" applyBorder="1" applyAlignment="1">
      <alignment vertical="center" wrapText="1"/>
    </xf>
    <xf numFmtId="0" fontId="16" fillId="33" borderId="30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8" fillId="0" borderId="31" xfId="0" applyFont="1" applyFill="1" applyBorder="1" applyAlignment="1">
      <alignment horizontal="right" vertical="center" wrapText="1"/>
    </xf>
    <xf numFmtId="0" fontId="18" fillId="0" borderId="32" xfId="0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0" fontId="14" fillId="33" borderId="30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right" vertical="center" wrapText="1"/>
    </xf>
    <xf numFmtId="0" fontId="16" fillId="0" borderId="32" xfId="0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 shrinkToFi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6" fillId="32" borderId="33" xfId="0" applyFont="1" applyFill="1" applyBorder="1" applyAlignment="1">
      <alignment horizontal="left" vertical="center" wrapText="1"/>
    </xf>
    <xf numFmtId="0" fontId="16" fillId="32" borderId="34" xfId="0" applyFont="1" applyFill="1" applyBorder="1" applyAlignment="1">
      <alignment horizontal="left" vertical="center" wrapText="1"/>
    </xf>
    <xf numFmtId="0" fontId="16" fillId="32" borderId="35" xfId="0" applyFont="1" applyFill="1" applyBorder="1" applyAlignment="1">
      <alignment horizontal="left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24" fillId="0" borderId="3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8" fillId="0" borderId="39" xfId="0" applyFont="1" applyBorder="1" applyAlignment="1">
      <alignment horizontal="left" vertical="center" wrapText="1"/>
    </xf>
    <xf numFmtId="0" fontId="38" fillId="0" borderId="40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2"/>
  <sheetViews>
    <sheetView tabSelected="1" zoomScale="25" zoomScaleNormal="2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97.28125" style="2" customWidth="1"/>
    <col min="3" max="3" width="95.8515625" style="2" customWidth="1"/>
    <col min="4" max="5" width="32.8515625" style="2" customWidth="1"/>
    <col min="6" max="19" width="40.7109375" style="2" customWidth="1"/>
    <col min="20" max="20" width="15.57421875" style="2" customWidth="1"/>
    <col min="21" max="16384" width="9.140625" style="2" customWidth="1"/>
  </cols>
  <sheetData>
    <row r="1" ht="40.5" customHeight="1">
      <c r="B1" s="28" t="s">
        <v>2</v>
      </c>
    </row>
    <row r="2" spans="2:18" ht="90" customHeight="1">
      <c r="B2" s="3"/>
      <c r="C2" s="122" t="s">
        <v>10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18" ht="106.5" customHeight="1">
      <c r="B3" s="3"/>
      <c r="C3" s="122" t="s">
        <v>11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2:18" ht="48.75" customHeight="1">
      <c r="B4" s="3"/>
      <c r="C4" s="123" t="s">
        <v>12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18" ht="27.75" customHeight="1">
      <c r="B5" s="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ht="70.5" customHeight="1">
      <c r="B6" s="3"/>
      <c r="C6" s="124" t="s">
        <v>151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9" ht="81" customHeight="1">
      <c r="B7" s="35" t="s">
        <v>7</v>
      </c>
      <c r="C7" s="126"/>
      <c r="D7" s="126"/>
      <c r="E7" s="126"/>
      <c r="F7" s="126"/>
      <c r="G7" s="126"/>
      <c r="H7" s="126"/>
      <c r="I7" s="126"/>
      <c r="J7" s="126"/>
      <c r="K7" s="126"/>
      <c r="L7" s="12"/>
      <c r="M7" s="12"/>
      <c r="N7" s="12"/>
      <c r="O7" s="12"/>
      <c r="P7" s="12"/>
      <c r="Q7" s="12"/>
      <c r="R7" s="12"/>
      <c r="S7" s="4"/>
    </row>
    <row r="8" spans="2:22" ht="84.75" customHeight="1">
      <c r="B8" s="35" t="s">
        <v>21</v>
      </c>
      <c r="C8" s="129"/>
      <c r="D8" s="129"/>
      <c r="E8" s="129"/>
      <c r="F8" s="129"/>
      <c r="G8" s="129"/>
      <c r="H8" s="129"/>
      <c r="I8" s="129"/>
      <c r="J8" s="129"/>
      <c r="K8" s="129"/>
      <c r="L8" s="5"/>
      <c r="M8" s="5"/>
      <c r="N8" s="5"/>
      <c r="O8" s="6"/>
      <c r="P8" s="6"/>
      <c r="Q8" s="6"/>
      <c r="R8" s="6"/>
      <c r="S8" s="6"/>
      <c r="T8" s="6"/>
      <c r="U8" s="6"/>
      <c r="V8" s="6"/>
    </row>
    <row r="9" spans="2:22" ht="69" customHeight="1">
      <c r="B9" s="35" t="s">
        <v>13</v>
      </c>
      <c r="C9" s="129"/>
      <c r="D9" s="129"/>
      <c r="E9" s="129"/>
      <c r="F9" s="129"/>
      <c r="G9" s="129"/>
      <c r="H9" s="129"/>
      <c r="I9" s="129"/>
      <c r="J9" s="129"/>
      <c r="K9" s="12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69" customHeight="1">
      <c r="B10" s="35" t="s">
        <v>39</v>
      </c>
      <c r="C10" s="37"/>
      <c r="D10" s="37"/>
      <c r="E10" s="37"/>
      <c r="F10" s="37"/>
      <c r="G10" s="37"/>
      <c r="H10" s="37"/>
      <c r="I10" s="37"/>
      <c r="J10" s="37"/>
      <c r="K10" s="3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96.75" customHeight="1">
      <c r="A11" s="22"/>
      <c r="B11" s="23"/>
      <c r="C11" s="24"/>
      <c r="D11" s="24"/>
      <c r="E11" s="24"/>
      <c r="F11" s="125" t="s">
        <v>16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7"/>
      <c r="U11" s="7"/>
      <c r="V11" s="7"/>
    </row>
    <row r="12" spans="1:19" s="13" customFormat="1" ht="130.5" customHeight="1">
      <c r="A12" s="125" t="s">
        <v>38</v>
      </c>
      <c r="B12" s="135" t="s">
        <v>0</v>
      </c>
      <c r="C12" s="135" t="s">
        <v>73</v>
      </c>
      <c r="D12" s="137" t="s">
        <v>74</v>
      </c>
      <c r="E12" s="135" t="s">
        <v>1</v>
      </c>
      <c r="F12" s="125" t="s">
        <v>3</v>
      </c>
      <c r="G12" s="125"/>
      <c r="H12" s="125" t="s">
        <v>4</v>
      </c>
      <c r="I12" s="125"/>
      <c r="J12" s="125" t="s">
        <v>14</v>
      </c>
      <c r="K12" s="125"/>
      <c r="L12" s="61" t="s">
        <v>34</v>
      </c>
      <c r="M12" s="127" t="s">
        <v>33</v>
      </c>
      <c r="N12" s="127"/>
      <c r="O12" s="127"/>
      <c r="P12" s="127"/>
      <c r="Q12" s="136" t="s">
        <v>5</v>
      </c>
      <c r="R12" s="119" t="s">
        <v>30</v>
      </c>
      <c r="S12" s="119"/>
    </row>
    <row r="13" spans="1:19" s="13" customFormat="1" ht="93" customHeight="1">
      <c r="A13" s="125"/>
      <c r="B13" s="135"/>
      <c r="C13" s="135"/>
      <c r="D13" s="138"/>
      <c r="E13" s="135"/>
      <c r="F13" s="119" t="s">
        <v>62</v>
      </c>
      <c r="G13" s="119" t="s">
        <v>63</v>
      </c>
      <c r="H13" s="119" t="s">
        <v>62</v>
      </c>
      <c r="I13" s="119" t="s">
        <v>63</v>
      </c>
      <c r="J13" s="119" t="s">
        <v>62</v>
      </c>
      <c r="K13" s="119" t="s">
        <v>64</v>
      </c>
      <c r="L13" s="119" t="s">
        <v>59</v>
      </c>
      <c r="M13" s="63" t="s">
        <v>26</v>
      </c>
      <c r="N13" s="63" t="s">
        <v>27</v>
      </c>
      <c r="O13" s="63" t="s">
        <v>28</v>
      </c>
      <c r="P13" s="64" t="s">
        <v>29</v>
      </c>
      <c r="Q13" s="136"/>
      <c r="R13" s="119" t="s">
        <v>62</v>
      </c>
      <c r="S13" s="119" t="s">
        <v>63</v>
      </c>
    </row>
    <row r="14" spans="1:19" s="13" customFormat="1" ht="62.25" customHeight="1">
      <c r="A14" s="125"/>
      <c r="B14" s="135"/>
      <c r="C14" s="135"/>
      <c r="D14" s="139"/>
      <c r="E14" s="135"/>
      <c r="F14" s="119"/>
      <c r="G14" s="119"/>
      <c r="H14" s="119"/>
      <c r="I14" s="119"/>
      <c r="J14" s="119"/>
      <c r="K14" s="119"/>
      <c r="L14" s="119"/>
      <c r="M14" s="62" t="s">
        <v>62</v>
      </c>
      <c r="N14" s="62" t="s">
        <v>62</v>
      </c>
      <c r="O14" s="62" t="s">
        <v>62</v>
      </c>
      <c r="P14" s="62" t="s">
        <v>62</v>
      </c>
      <c r="Q14" s="136"/>
      <c r="R14" s="119"/>
      <c r="S14" s="119"/>
    </row>
    <row r="15" spans="1:44" ht="62.25" customHeight="1">
      <c r="A15" s="120" t="s">
        <v>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U15" s="116" t="s">
        <v>46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56" s="8" customFormat="1" ht="79.5" customHeight="1">
      <c r="A16" s="31">
        <v>1</v>
      </c>
      <c r="B16" s="30"/>
      <c r="C16" s="32"/>
      <c r="D16" s="32"/>
      <c r="E16" s="32"/>
      <c r="F16" s="31"/>
      <c r="G16" s="58" t="s">
        <v>8</v>
      </c>
      <c r="H16" s="31"/>
      <c r="I16" s="58" t="s">
        <v>8</v>
      </c>
      <c r="J16" s="31"/>
      <c r="K16" s="58" t="s">
        <v>8</v>
      </c>
      <c r="L16" s="31"/>
      <c r="M16" s="31"/>
      <c r="N16" s="31"/>
      <c r="O16" s="31"/>
      <c r="P16" s="31"/>
      <c r="Q16" s="58">
        <f aca="true" t="shared" si="0" ref="Q16:Q23">F16+H16+J16+L16+M16+N16+O16+P16</f>
        <v>0</v>
      </c>
      <c r="R16" s="59">
        <f aca="true" t="shared" si="1" ref="R16:R23">F16+H16+J16+L16+M16+N16+O16+P16</f>
        <v>0</v>
      </c>
      <c r="S16" s="58" t="s">
        <v>8</v>
      </c>
      <c r="U16" s="116" t="s">
        <v>47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53" s="8" customFormat="1" ht="79.5" customHeight="1">
      <c r="A17" s="31">
        <v>2</v>
      </c>
      <c r="B17" s="32"/>
      <c r="C17" s="32"/>
      <c r="D17" s="32"/>
      <c r="E17" s="32"/>
      <c r="F17" s="31"/>
      <c r="G17" s="58" t="s">
        <v>9</v>
      </c>
      <c r="H17" s="31"/>
      <c r="I17" s="58" t="s">
        <v>9</v>
      </c>
      <c r="J17" s="31"/>
      <c r="K17" s="58" t="s">
        <v>9</v>
      </c>
      <c r="L17" s="31"/>
      <c r="M17" s="31"/>
      <c r="N17" s="31"/>
      <c r="O17" s="31"/>
      <c r="P17" s="31"/>
      <c r="Q17" s="58">
        <f t="shared" si="0"/>
        <v>0</v>
      </c>
      <c r="R17" s="59">
        <f t="shared" si="1"/>
        <v>0</v>
      </c>
      <c r="S17" s="58" t="s">
        <v>9</v>
      </c>
      <c r="U17" s="116" t="s">
        <v>48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</row>
    <row r="18" spans="1:53" s="8" customFormat="1" ht="79.5" customHeight="1">
      <c r="A18" s="31">
        <v>3</v>
      </c>
      <c r="B18" s="32"/>
      <c r="C18" s="32"/>
      <c r="D18" s="32"/>
      <c r="E18" s="32"/>
      <c r="F18" s="31"/>
      <c r="G18" s="58" t="s">
        <v>9</v>
      </c>
      <c r="H18" s="31"/>
      <c r="I18" s="58" t="s">
        <v>9</v>
      </c>
      <c r="J18" s="31"/>
      <c r="K18" s="58" t="s">
        <v>9</v>
      </c>
      <c r="L18" s="31"/>
      <c r="M18" s="31"/>
      <c r="N18" s="31"/>
      <c r="O18" s="31"/>
      <c r="P18" s="31"/>
      <c r="Q18" s="58">
        <f t="shared" si="0"/>
        <v>0</v>
      </c>
      <c r="R18" s="59">
        <f t="shared" si="1"/>
        <v>0</v>
      </c>
      <c r="S18" s="58" t="s">
        <v>9</v>
      </c>
      <c r="U18" s="116" t="s">
        <v>49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41" s="8" customFormat="1" ht="79.5" customHeight="1">
      <c r="A19" s="31">
        <v>4</v>
      </c>
      <c r="B19" s="32"/>
      <c r="C19" s="32"/>
      <c r="D19" s="32"/>
      <c r="E19" s="32"/>
      <c r="F19" s="31"/>
      <c r="G19" s="58" t="s">
        <v>9</v>
      </c>
      <c r="H19" s="31"/>
      <c r="I19" s="58" t="s">
        <v>9</v>
      </c>
      <c r="J19" s="31"/>
      <c r="K19" s="58" t="s">
        <v>9</v>
      </c>
      <c r="L19" s="31"/>
      <c r="M19" s="31"/>
      <c r="N19" s="31"/>
      <c r="O19" s="31"/>
      <c r="P19" s="31"/>
      <c r="Q19" s="58">
        <f t="shared" si="0"/>
        <v>0</v>
      </c>
      <c r="R19" s="59">
        <f t="shared" si="1"/>
        <v>0</v>
      </c>
      <c r="S19" s="58" t="s">
        <v>9</v>
      </c>
      <c r="U19" s="153" t="s">
        <v>32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55" s="8" customFormat="1" ht="79.5" customHeight="1">
      <c r="A20" s="31">
        <v>5</v>
      </c>
      <c r="B20" s="32"/>
      <c r="C20" s="32"/>
      <c r="D20" s="32"/>
      <c r="E20" s="32"/>
      <c r="F20" s="31"/>
      <c r="G20" s="58" t="s">
        <v>9</v>
      </c>
      <c r="H20" s="31"/>
      <c r="I20" s="58" t="s">
        <v>9</v>
      </c>
      <c r="J20" s="31"/>
      <c r="K20" s="58" t="s">
        <v>9</v>
      </c>
      <c r="L20" s="31"/>
      <c r="M20" s="31"/>
      <c r="N20" s="31"/>
      <c r="O20" s="31"/>
      <c r="P20" s="31"/>
      <c r="Q20" s="58">
        <f t="shared" si="0"/>
        <v>0</v>
      </c>
      <c r="R20" s="59">
        <f t="shared" si="1"/>
        <v>0</v>
      </c>
      <c r="S20" s="58" t="s">
        <v>9</v>
      </c>
      <c r="U20" s="116" t="s">
        <v>60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</row>
    <row r="21" spans="1:55" s="8" customFormat="1" ht="79.5" customHeight="1">
      <c r="A21" s="31">
        <v>6</v>
      </c>
      <c r="B21" s="32"/>
      <c r="C21" s="32"/>
      <c r="D21" s="32"/>
      <c r="E21" s="32"/>
      <c r="F21" s="31"/>
      <c r="G21" s="58" t="s">
        <v>9</v>
      </c>
      <c r="H21" s="31"/>
      <c r="I21" s="58" t="s">
        <v>9</v>
      </c>
      <c r="J21" s="31"/>
      <c r="K21" s="58" t="s">
        <v>9</v>
      </c>
      <c r="L21" s="31"/>
      <c r="M21" s="31"/>
      <c r="N21" s="31"/>
      <c r="O21" s="31"/>
      <c r="P21" s="31"/>
      <c r="Q21" s="58">
        <f t="shared" si="0"/>
        <v>0</v>
      </c>
      <c r="R21" s="59">
        <f t="shared" si="1"/>
        <v>0</v>
      </c>
      <c r="S21" s="58" t="s">
        <v>9</v>
      </c>
      <c r="U21" s="116" t="s">
        <v>61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spans="1:56" s="8" customFormat="1" ht="79.5" customHeight="1">
      <c r="A22" s="31">
        <v>7</v>
      </c>
      <c r="B22" s="32"/>
      <c r="C22" s="32"/>
      <c r="D22" s="32"/>
      <c r="E22" s="32"/>
      <c r="F22" s="31"/>
      <c r="G22" s="58" t="s">
        <v>9</v>
      </c>
      <c r="H22" s="31"/>
      <c r="I22" s="58" t="s">
        <v>9</v>
      </c>
      <c r="J22" s="31"/>
      <c r="K22" s="58" t="s">
        <v>9</v>
      </c>
      <c r="L22" s="31"/>
      <c r="M22" s="31"/>
      <c r="N22" s="31"/>
      <c r="O22" s="31"/>
      <c r="P22" s="31"/>
      <c r="Q22" s="58">
        <f t="shared" si="0"/>
        <v>0</v>
      </c>
      <c r="R22" s="59">
        <f t="shared" si="1"/>
        <v>0</v>
      </c>
      <c r="S22" s="58" t="s">
        <v>9</v>
      </c>
      <c r="U22" s="153" t="s">
        <v>65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</row>
    <row r="23" spans="1:56" s="8" customFormat="1" ht="79.5" customHeight="1">
      <c r="A23" s="31">
        <v>8</v>
      </c>
      <c r="B23" s="32"/>
      <c r="C23" s="32"/>
      <c r="D23" s="32"/>
      <c r="E23" s="32"/>
      <c r="F23" s="31"/>
      <c r="G23" s="58" t="s">
        <v>9</v>
      </c>
      <c r="H23" s="31"/>
      <c r="I23" s="58" t="s">
        <v>9</v>
      </c>
      <c r="J23" s="31"/>
      <c r="K23" s="58" t="s">
        <v>9</v>
      </c>
      <c r="L23" s="31"/>
      <c r="M23" s="31"/>
      <c r="N23" s="31"/>
      <c r="O23" s="31"/>
      <c r="P23" s="31"/>
      <c r="Q23" s="58">
        <f t="shared" si="0"/>
        <v>0</v>
      </c>
      <c r="R23" s="59">
        <f t="shared" si="1"/>
        <v>0</v>
      </c>
      <c r="S23" s="58" t="s">
        <v>9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</row>
    <row r="24" spans="1:56" s="13" customFormat="1" ht="93" customHeight="1">
      <c r="A24" s="132" t="s">
        <v>17</v>
      </c>
      <c r="B24" s="133"/>
      <c r="C24" s="134"/>
      <c r="D24" s="69"/>
      <c r="E24" s="69"/>
      <c r="F24" s="59">
        <f>SUM(F16:F23)</f>
        <v>0</v>
      </c>
      <c r="G24" s="59" t="s">
        <v>6</v>
      </c>
      <c r="H24" s="59">
        <f>SUM(H16:H23)</f>
        <v>0</v>
      </c>
      <c r="I24" s="59" t="s">
        <v>6</v>
      </c>
      <c r="J24" s="59">
        <f>SUM(J16:J23)</f>
        <v>0</v>
      </c>
      <c r="K24" s="59" t="s">
        <v>6</v>
      </c>
      <c r="L24" s="59">
        <f aca="true" t="shared" si="2" ref="L24:R24">SUM(L16:L23)</f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 t="s">
        <v>6</v>
      </c>
      <c r="T24" s="13">
        <f>F24+H24+J24+L24+M24+N24+O24+P24</f>
        <v>0</v>
      </c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</row>
    <row r="25" spans="1:19" s="8" customFormat="1" ht="69.75" customHeight="1">
      <c r="A25" s="120" t="s">
        <v>23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47" s="8" customFormat="1" ht="79.5" customHeight="1">
      <c r="A26" s="31">
        <v>1</v>
      </c>
      <c r="B26" s="32"/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58">
        <f aca="true" t="shared" si="3" ref="Q26:Q33">F26+G26+H26+I26+J26+K26+L26+M26+N26+O26+P26</f>
        <v>0</v>
      </c>
      <c r="R26" s="59">
        <f aca="true" t="shared" si="4" ref="R26:R33">F26+H26+J26+L26+M26+N26+O26+P26</f>
        <v>0</v>
      </c>
      <c r="S26" s="59">
        <f aca="true" t="shared" si="5" ref="S26:S33">G26+I26+K26</f>
        <v>0</v>
      </c>
      <c r="V26" s="60"/>
      <c r="W26" s="112" t="s">
        <v>54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s="8" customFormat="1" ht="79.5" customHeight="1">
      <c r="A27" s="31">
        <v>2</v>
      </c>
      <c r="B27" s="32"/>
      <c r="C27" s="32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58">
        <f t="shared" si="3"/>
        <v>0</v>
      </c>
      <c r="R27" s="59">
        <f t="shared" si="4"/>
        <v>0</v>
      </c>
      <c r="S27" s="59">
        <f t="shared" si="5"/>
        <v>0</v>
      </c>
      <c r="V27" s="60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19" s="8" customFormat="1" ht="79.5" customHeight="1">
      <c r="A28" s="31">
        <v>3</v>
      </c>
      <c r="B28" s="32"/>
      <c r="C28" s="32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8">
        <f t="shared" si="3"/>
        <v>0</v>
      </c>
      <c r="R28" s="59">
        <f t="shared" si="4"/>
        <v>0</v>
      </c>
      <c r="S28" s="59">
        <f t="shared" si="5"/>
        <v>0</v>
      </c>
    </row>
    <row r="29" spans="1:19" s="8" customFormat="1" ht="79.5" customHeight="1">
      <c r="A29" s="31">
        <v>4</v>
      </c>
      <c r="B29" s="32"/>
      <c r="C29" s="3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8">
        <f t="shared" si="3"/>
        <v>0</v>
      </c>
      <c r="R29" s="59">
        <f t="shared" si="4"/>
        <v>0</v>
      </c>
      <c r="S29" s="59">
        <f t="shared" si="5"/>
        <v>0</v>
      </c>
    </row>
    <row r="30" spans="1:19" s="8" customFormat="1" ht="79.5" customHeight="1">
      <c r="A30" s="31">
        <v>5</v>
      </c>
      <c r="B30" s="32"/>
      <c r="C30" s="32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8">
        <f t="shared" si="3"/>
        <v>0</v>
      </c>
      <c r="R30" s="59">
        <f t="shared" si="4"/>
        <v>0</v>
      </c>
      <c r="S30" s="59">
        <f t="shared" si="5"/>
        <v>0</v>
      </c>
    </row>
    <row r="31" spans="1:19" s="8" customFormat="1" ht="79.5" customHeight="1">
      <c r="A31" s="31">
        <v>6</v>
      </c>
      <c r="B31" s="32"/>
      <c r="C31" s="32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58">
        <f t="shared" si="3"/>
        <v>0</v>
      </c>
      <c r="R31" s="59">
        <f t="shared" si="4"/>
        <v>0</v>
      </c>
      <c r="S31" s="59">
        <f t="shared" si="5"/>
        <v>0</v>
      </c>
    </row>
    <row r="32" spans="1:19" s="8" customFormat="1" ht="79.5" customHeight="1">
      <c r="A32" s="31">
        <v>7</v>
      </c>
      <c r="B32" s="32"/>
      <c r="C32" s="32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58">
        <f t="shared" si="3"/>
        <v>0</v>
      </c>
      <c r="R32" s="59">
        <f t="shared" si="4"/>
        <v>0</v>
      </c>
      <c r="S32" s="59">
        <f t="shared" si="5"/>
        <v>0</v>
      </c>
    </row>
    <row r="33" spans="1:19" s="8" customFormat="1" ht="79.5" customHeight="1">
      <c r="A33" s="31">
        <v>8</v>
      </c>
      <c r="B33" s="32"/>
      <c r="C33" s="32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58">
        <f t="shared" si="3"/>
        <v>0</v>
      </c>
      <c r="R33" s="59">
        <f t="shared" si="4"/>
        <v>0</v>
      </c>
      <c r="S33" s="59">
        <f t="shared" si="5"/>
        <v>0</v>
      </c>
    </row>
    <row r="34" spans="1:20" s="13" customFormat="1" ht="105.75" customHeight="1">
      <c r="A34" s="128" t="s">
        <v>69</v>
      </c>
      <c r="B34" s="128"/>
      <c r="C34" s="128"/>
      <c r="D34" s="70"/>
      <c r="E34" s="70"/>
      <c r="F34" s="59">
        <f aca="true" t="shared" si="6" ref="F34:S34">SUM(F26:F33)</f>
        <v>0</v>
      </c>
      <c r="G34" s="59">
        <f t="shared" si="6"/>
        <v>0</v>
      </c>
      <c r="H34" s="59">
        <f t="shared" si="6"/>
        <v>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59">
        <f t="shared" si="6"/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13">
        <f>F34+G34+H34+I34+J34+K34+L34+M34+N34+O34+P34</f>
        <v>0</v>
      </c>
    </row>
    <row r="35" spans="1:19" s="13" customFormat="1" ht="135" customHeight="1">
      <c r="A35" s="128" t="s">
        <v>68</v>
      </c>
      <c r="B35" s="128"/>
      <c r="C35" s="128"/>
      <c r="D35" s="70"/>
      <c r="E35" s="70"/>
      <c r="F35" s="121">
        <f>F34+1.5*G34</f>
        <v>0</v>
      </c>
      <c r="G35" s="121"/>
      <c r="H35" s="121">
        <f>H34+1.5*I34</f>
        <v>0</v>
      </c>
      <c r="I35" s="121"/>
      <c r="J35" s="121">
        <f>J34+1.5*K34</f>
        <v>0</v>
      </c>
      <c r="K35" s="121"/>
      <c r="L35" s="59">
        <f>L34</f>
        <v>0</v>
      </c>
      <c r="M35" s="59">
        <f>M34</f>
        <v>0</v>
      </c>
      <c r="N35" s="59">
        <f>N34</f>
        <v>0</v>
      </c>
      <c r="O35" s="59">
        <f>O34</f>
        <v>0</v>
      </c>
      <c r="P35" s="59">
        <f>P34</f>
        <v>0</v>
      </c>
      <c r="Q35" s="59">
        <f>F35+H35+J35+L35+M35+N35+O35+P35</f>
        <v>0</v>
      </c>
      <c r="R35" s="121">
        <f>R34+1.5*S34</f>
        <v>0</v>
      </c>
      <c r="S35" s="121"/>
    </row>
    <row r="36" spans="1:56" s="13" customFormat="1" ht="93" customHeight="1">
      <c r="A36" s="120" t="s">
        <v>66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</row>
    <row r="37" spans="1:56" s="8" customFormat="1" ht="79.5" customHeight="1">
      <c r="A37" s="31">
        <v>1</v>
      </c>
      <c r="B37" s="30"/>
      <c r="C37" s="32"/>
      <c r="D37" s="32"/>
      <c r="E37" s="32"/>
      <c r="F37" s="31"/>
      <c r="G37" s="58" t="s">
        <v>8</v>
      </c>
      <c r="H37" s="31"/>
      <c r="I37" s="58" t="s">
        <v>8</v>
      </c>
      <c r="J37" s="31"/>
      <c r="K37" s="58" t="s">
        <v>8</v>
      </c>
      <c r="L37" s="31"/>
      <c r="M37" s="31"/>
      <c r="N37" s="31"/>
      <c r="O37" s="31"/>
      <c r="P37" s="31"/>
      <c r="Q37" s="58">
        <f aca="true" t="shared" si="7" ref="Q37:Q44">F37+H37+J37+L37+M37+N37+O37+P37</f>
        <v>0</v>
      </c>
      <c r="R37" s="59">
        <f aca="true" t="shared" si="8" ref="R37:R44">F37+H37+J37+L37+M37+N37+O37+P37</f>
        <v>0</v>
      </c>
      <c r="S37" s="58" t="s">
        <v>8</v>
      </c>
      <c r="U37" s="116" t="s">
        <v>47</v>
      </c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</row>
    <row r="38" spans="1:53" s="8" customFormat="1" ht="79.5" customHeight="1">
      <c r="A38" s="31">
        <v>2</v>
      </c>
      <c r="B38" s="32"/>
      <c r="C38" s="32"/>
      <c r="D38" s="32"/>
      <c r="E38" s="32"/>
      <c r="F38" s="31"/>
      <c r="G38" s="58" t="s">
        <v>9</v>
      </c>
      <c r="H38" s="31"/>
      <c r="I38" s="58" t="s">
        <v>9</v>
      </c>
      <c r="J38" s="31"/>
      <c r="K38" s="58" t="s">
        <v>9</v>
      </c>
      <c r="L38" s="31"/>
      <c r="M38" s="31"/>
      <c r="N38" s="31"/>
      <c r="O38" s="31"/>
      <c r="P38" s="31"/>
      <c r="Q38" s="58">
        <f t="shared" si="7"/>
        <v>0</v>
      </c>
      <c r="R38" s="59">
        <f t="shared" si="8"/>
        <v>0</v>
      </c>
      <c r="S38" s="58" t="s">
        <v>9</v>
      </c>
      <c r="U38" s="116" t="s">
        <v>48</v>
      </c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</row>
    <row r="39" spans="1:53" s="8" customFormat="1" ht="79.5" customHeight="1">
      <c r="A39" s="31">
        <v>3</v>
      </c>
      <c r="B39" s="32"/>
      <c r="C39" s="32"/>
      <c r="D39" s="32"/>
      <c r="E39" s="32"/>
      <c r="F39" s="31"/>
      <c r="G39" s="58" t="s">
        <v>9</v>
      </c>
      <c r="H39" s="31"/>
      <c r="I39" s="58" t="s">
        <v>9</v>
      </c>
      <c r="J39" s="31"/>
      <c r="K39" s="58" t="s">
        <v>9</v>
      </c>
      <c r="L39" s="31"/>
      <c r="M39" s="31"/>
      <c r="N39" s="31"/>
      <c r="O39" s="31"/>
      <c r="P39" s="31"/>
      <c r="Q39" s="58">
        <f t="shared" si="7"/>
        <v>0</v>
      </c>
      <c r="R39" s="59">
        <f t="shared" si="8"/>
        <v>0</v>
      </c>
      <c r="S39" s="58" t="s">
        <v>9</v>
      </c>
      <c r="U39" s="116" t="s">
        <v>49</v>
      </c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</row>
    <row r="40" spans="1:41" s="8" customFormat="1" ht="79.5" customHeight="1">
      <c r="A40" s="31">
        <v>4</v>
      </c>
      <c r="B40" s="32"/>
      <c r="C40" s="32"/>
      <c r="D40" s="32"/>
      <c r="E40" s="32"/>
      <c r="F40" s="31"/>
      <c r="G40" s="58" t="s">
        <v>9</v>
      </c>
      <c r="H40" s="31"/>
      <c r="I40" s="58" t="s">
        <v>9</v>
      </c>
      <c r="J40" s="31"/>
      <c r="K40" s="58" t="s">
        <v>9</v>
      </c>
      <c r="L40" s="31"/>
      <c r="M40" s="31"/>
      <c r="N40" s="31"/>
      <c r="O40" s="31"/>
      <c r="P40" s="31"/>
      <c r="Q40" s="58">
        <f t="shared" si="7"/>
        <v>0</v>
      </c>
      <c r="R40" s="59">
        <f t="shared" si="8"/>
        <v>0</v>
      </c>
      <c r="S40" s="58" t="s">
        <v>9</v>
      </c>
      <c r="U40" s="153" t="s">
        <v>32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55" s="8" customFormat="1" ht="79.5" customHeight="1">
      <c r="A41" s="31">
        <v>5</v>
      </c>
      <c r="B41" s="32"/>
      <c r="C41" s="32"/>
      <c r="D41" s="32"/>
      <c r="E41" s="32"/>
      <c r="F41" s="31"/>
      <c r="G41" s="58" t="s">
        <v>9</v>
      </c>
      <c r="H41" s="31"/>
      <c r="I41" s="58" t="s">
        <v>9</v>
      </c>
      <c r="J41" s="31"/>
      <c r="K41" s="58" t="s">
        <v>9</v>
      </c>
      <c r="L41" s="31"/>
      <c r="M41" s="31"/>
      <c r="N41" s="31"/>
      <c r="O41" s="31"/>
      <c r="P41" s="31"/>
      <c r="Q41" s="58">
        <f t="shared" si="7"/>
        <v>0</v>
      </c>
      <c r="R41" s="59">
        <f t="shared" si="8"/>
        <v>0</v>
      </c>
      <c r="S41" s="58" t="s">
        <v>9</v>
      </c>
      <c r="U41" s="116" t="s">
        <v>60</v>
      </c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spans="1:55" s="8" customFormat="1" ht="79.5" customHeight="1">
      <c r="A42" s="31">
        <v>6</v>
      </c>
      <c r="B42" s="32"/>
      <c r="C42" s="32"/>
      <c r="D42" s="32"/>
      <c r="E42" s="32"/>
      <c r="F42" s="31"/>
      <c r="G42" s="58" t="s">
        <v>9</v>
      </c>
      <c r="H42" s="31"/>
      <c r="I42" s="58" t="s">
        <v>9</v>
      </c>
      <c r="J42" s="31"/>
      <c r="K42" s="58" t="s">
        <v>9</v>
      </c>
      <c r="L42" s="31"/>
      <c r="M42" s="31"/>
      <c r="N42" s="31"/>
      <c r="O42" s="31"/>
      <c r="P42" s="31"/>
      <c r="Q42" s="58">
        <f t="shared" si="7"/>
        <v>0</v>
      </c>
      <c r="R42" s="59">
        <f t="shared" si="8"/>
        <v>0</v>
      </c>
      <c r="S42" s="58" t="s">
        <v>9</v>
      </c>
      <c r="U42" s="116" t="s">
        <v>61</v>
      </c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spans="1:56" s="8" customFormat="1" ht="79.5" customHeight="1">
      <c r="A43" s="31">
        <v>7</v>
      </c>
      <c r="B43" s="32"/>
      <c r="C43" s="32"/>
      <c r="D43" s="32"/>
      <c r="E43" s="32"/>
      <c r="F43" s="31"/>
      <c r="G43" s="58" t="s">
        <v>9</v>
      </c>
      <c r="H43" s="31"/>
      <c r="I43" s="58" t="s">
        <v>9</v>
      </c>
      <c r="J43" s="31"/>
      <c r="K43" s="58" t="s">
        <v>9</v>
      </c>
      <c r="L43" s="31"/>
      <c r="M43" s="31"/>
      <c r="N43" s="31"/>
      <c r="O43" s="31"/>
      <c r="P43" s="31"/>
      <c r="Q43" s="58">
        <f t="shared" si="7"/>
        <v>0</v>
      </c>
      <c r="R43" s="59">
        <f t="shared" si="8"/>
        <v>0</v>
      </c>
      <c r="S43" s="58" t="s">
        <v>9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</row>
    <row r="44" spans="1:56" s="8" customFormat="1" ht="79.5" customHeight="1">
      <c r="A44" s="31">
        <v>8</v>
      </c>
      <c r="B44" s="32"/>
      <c r="C44" s="32"/>
      <c r="D44" s="32"/>
      <c r="E44" s="32"/>
      <c r="F44" s="31"/>
      <c r="G44" s="58" t="s">
        <v>9</v>
      </c>
      <c r="H44" s="31"/>
      <c r="I44" s="58" t="s">
        <v>9</v>
      </c>
      <c r="J44" s="31"/>
      <c r="K44" s="58" t="s">
        <v>9</v>
      </c>
      <c r="L44" s="31"/>
      <c r="M44" s="31"/>
      <c r="N44" s="31"/>
      <c r="O44" s="31"/>
      <c r="P44" s="31"/>
      <c r="Q44" s="58">
        <f t="shared" si="7"/>
        <v>0</v>
      </c>
      <c r="R44" s="59">
        <f t="shared" si="8"/>
        <v>0</v>
      </c>
      <c r="S44" s="58" t="s">
        <v>9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</row>
    <row r="45" spans="1:56" s="13" customFormat="1" ht="93" customHeight="1">
      <c r="A45" s="132" t="s">
        <v>67</v>
      </c>
      <c r="B45" s="133"/>
      <c r="C45" s="134"/>
      <c r="D45" s="69"/>
      <c r="E45" s="69"/>
      <c r="F45" s="59">
        <f>SUM(F37:F44)</f>
        <v>0</v>
      </c>
      <c r="G45" s="59" t="s">
        <v>6</v>
      </c>
      <c r="H45" s="59">
        <f>SUM(H37:H44)</f>
        <v>0</v>
      </c>
      <c r="I45" s="59" t="s">
        <v>6</v>
      </c>
      <c r="J45" s="59">
        <f>SUM(J37:J44)</f>
        <v>0</v>
      </c>
      <c r="K45" s="59" t="s">
        <v>6</v>
      </c>
      <c r="L45" s="59">
        <f aca="true" t="shared" si="9" ref="L45:R45">SUM(L37:L44)</f>
        <v>0</v>
      </c>
      <c r="M45" s="59">
        <f t="shared" si="9"/>
        <v>0</v>
      </c>
      <c r="N45" s="59">
        <f t="shared" si="9"/>
        <v>0</v>
      </c>
      <c r="O45" s="59">
        <f t="shared" si="9"/>
        <v>0</v>
      </c>
      <c r="P45" s="59">
        <f t="shared" si="9"/>
        <v>0</v>
      </c>
      <c r="Q45" s="59">
        <f t="shared" si="9"/>
        <v>0</v>
      </c>
      <c r="R45" s="59">
        <f t="shared" si="9"/>
        <v>0</v>
      </c>
      <c r="S45" s="59" t="s">
        <v>6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</row>
    <row r="46" spans="1:19" s="13" customFormat="1" ht="108.75" customHeight="1">
      <c r="A46" s="132" t="s">
        <v>70</v>
      </c>
      <c r="B46" s="133"/>
      <c r="C46" s="134"/>
      <c r="D46" s="69"/>
      <c r="E46" s="69"/>
      <c r="F46" s="121">
        <f>F24+F45+F35</f>
        <v>0</v>
      </c>
      <c r="G46" s="121"/>
      <c r="H46" s="121">
        <f>H24+H45+H35</f>
        <v>0</v>
      </c>
      <c r="I46" s="121"/>
      <c r="J46" s="121">
        <f>J24+J45+J35</f>
        <v>0</v>
      </c>
      <c r="K46" s="121"/>
      <c r="L46" s="59">
        <f aca="true" t="shared" si="10" ref="L46:R46">L24+L45+L35</f>
        <v>0</v>
      </c>
      <c r="M46" s="59">
        <f t="shared" si="10"/>
        <v>0</v>
      </c>
      <c r="N46" s="59">
        <f t="shared" si="10"/>
        <v>0</v>
      </c>
      <c r="O46" s="59">
        <f t="shared" si="10"/>
        <v>0</v>
      </c>
      <c r="P46" s="59">
        <f t="shared" si="10"/>
        <v>0</v>
      </c>
      <c r="Q46" s="59">
        <f t="shared" si="10"/>
        <v>0</v>
      </c>
      <c r="R46" s="121">
        <f t="shared" si="10"/>
        <v>0</v>
      </c>
      <c r="S46" s="121"/>
    </row>
    <row r="47" spans="1:43" s="1" customFormat="1" ht="79.5" customHeight="1">
      <c r="A47" s="113" t="s">
        <v>56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20"/>
      <c r="S47" s="120"/>
      <c r="T47" s="117" t="s">
        <v>55</v>
      </c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1:19" s="1" customFormat="1" ht="79.5" customHeight="1">
      <c r="A48" s="113" t="s">
        <v>31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20"/>
      <c r="S48" s="120"/>
    </row>
    <row r="49" spans="1:19" s="1" customFormat="1" ht="79.5" customHeight="1" thickBot="1">
      <c r="A49" s="113" t="s">
        <v>25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R49" s="141">
        <f>R47-R48</f>
        <v>0</v>
      </c>
      <c r="S49" s="141"/>
    </row>
    <row r="50" spans="1:19" s="1" customFormat="1" ht="79.5" customHeight="1" thickBot="1">
      <c r="A50" s="113" t="s">
        <v>147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43">
        <f>MAX(SUM(R24+R35-R47),0)</f>
        <v>0</v>
      </c>
      <c r="S50" s="144"/>
    </row>
    <row r="51" spans="1:19" s="1" customFormat="1" ht="79.5" customHeight="1" thickBot="1">
      <c r="A51" s="113" t="s">
        <v>148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43">
        <f>MAX(R46-R47-R50,0)</f>
        <v>0</v>
      </c>
      <c r="S51" s="144"/>
    </row>
    <row r="52" spans="1:19" s="1" customFormat="1" ht="79.5" customHeight="1" thickBot="1">
      <c r="A52" s="113" t="s">
        <v>146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43">
        <f>IF(R46&lt;R49,"Nie wypracowano pensum",IF(SUM(R50:S51)&gt;R47*2,"Przekroczono limit nadgodzin",SUM(R50:R51)))</f>
        <v>0</v>
      </c>
      <c r="S52" s="144"/>
    </row>
    <row r="53" spans="1:43" s="1" customFormat="1" ht="79.5" customHeight="1">
      <c r="A53" s="113" t="s">
        <v>58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  <c r="R53" s="152"/>
      <c r="S53" s="152"/>
      <c r="T53" s="110" t="s">
        <v>57</v>
      </c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</row>
    <row r="54" spans="2:24" s="15" customFormat="1" ht="19.5" customHeight="1">
      <c r="B54" s="20"/>
      <c r="C54" s="16"/>
      <c r="D54" s="16"/>
      <c r="E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T54" s="17"/>
      <c r="U54" s="17"/>
      <c r="V54" s="17"/>
      <c r="W54" s="17"/>
      <c r="X54" s="18"/>
    </row>
    <row r="55" spans="2:20" s="15" customFormat="1" ht="27" customHeight="1" thickBot="1">
      <c r="B55" s="21"/>
      <c r="F55" s="16"/>
      <c r="G55" s="16"/>
      <c r="H55" s="18"/>
      <c r="I55" s="18"/>
      <c r="J55" s="18"/>
      <c r="K55" s="18"/>
      <c r="L55" s="18"/>
      <c r="M55" s="142"/>
      <c r="N55" s="142"/>
      <c r="O55" s="142"/>
      <c r="P55" s="142"/>
      <c r="Q55" s="142"/>
      <c r="R55" s="142"/>
      <c r="S55" s="142"/>
      <c r="T55" s="18"/>
    </row>
    <row r="56" spans="1:19" s="13" customFormat="1" ht="60" customHeight="1" thickBot="1">
      <c r="A56" s="14"/>
      <c r="B56" s="149" t="s">
        <v>24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</row>
    <row r="57" spans="2:19" s="13" customFormat="1" ht="15.75" customHeight="1">
      <c r="B57" s="130" t="s">
        <v>152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1:19" s="13" customFormat="1" ht="28.5" customHeight="1">
      <c r="A58" s="14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s="9" customFormat="1" ht="75.75" customHeight="1">
      <c r="A59" s="1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s="9" customFormat="1" ht="30.75" customHeight="1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24" s="36" customFormat="1" ht="61.5">
      <c r="B61" s="38" t="s">
        <v>19</v>
      </c>
      <c r="C61" s="39"/>
      <c r="D61" s="39"/>
      <c r="E61" s="39"/>
      <c r="H61" s="40"/>
      <c r="I61" s="40"/>
      <c r="J61" s="40"/>
      <c r="K61" s="40"/>
      <c r="L61" s="40"/>
      <c r="M61" s="146" t="s">
        <v>35</v>
      </c>
      <c r="N61" s="146"/>
      <c r="O61" s="146"/>
      <c r="P61" s="146"/>
      <c r="Q61" s="146"/>
      <c r="R61" s="146"/>
      <c r="T61" s="40"/>
      <c r="U61" s="40"/>
      <c r="V61" s="40"/>
      <c r="W61" s="40"/>
      <c r="X61" s="41"/>
    </row>
    <row r="62" spans="2:19" s="42" customFormat="1" ht="61.5">
      <c r="B62" s="68" t="s">
        <v>20</v>
      </c>
      <c r="M62" s="140" t="s">
        <v>20</v>
      </c>
      <c r="N62" s="140"/>
      <c r="O62" s="140"/>
      <c r="P62" s="140"/>
      <c r="Q62" s="140"/>
      <c r="R62" s="140"/>
      <c r="S62" s="140"/>
    </row>
    <row r="63" spans="2:19" s="19" customFormat="1" ht="45.75"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s="19" customFormat="1" ht="45" customHeight="1">
      <c r="B64" s="33" t="s">
        <v>15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47" t="s">
        <v>36</v>
      </c>
      <c r="N64" s="147"/>
      <c r="O64" s="147"/>
      <c r="P64" s="147"/>
      <c r="Q64" s="147"/>
      <c r="R64" s="147"/>
      <c r="S64" s="147"/>
    </row>
    <row r="65" spans="2:19" s="26" customFormat="1" ht="61.5">
      <c r="B65" s="34" t="s">
        <v>18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48" t="s">
        <v>37</v>
      </c>
      <c r="N65" s="148"/>
      <c r="O65" s="148"/>
      <c r="P65" s="148"/>
      <c r="Q65" s="148"/>
      <c r="R65" s="148"/>
      <c r="S65" s="148"/>
    </row>
    <row r="66" s="13" customFormat="1" ht="18.75"/>
    <row r="67" spans="10:12" ht="12.75" customHeight="1">
      <c r="J67" s="11"/>
      <c r="L67" s="11"/>
    </row>
    <row r="69" ht="11.25">
      <c r="R69" s="65"/>
    </row>
    <row r="71" spans="10:18" ht="11.25">
      <c r="J71" s="65"/>
      <c r="O71" s="145"/>
      <c r="P71" s="145"/>
      <c r="Q71" s="145"/>
      <c r="R71" s="145"/>
    </row>
    <row r="72" spans="13:19" ht="12.75" customHeight="1">
      <c r="M72" s="145"/>
      <c r="N72" s="145"/>
      <c r="O72" s="145"/>
      <c r="P72" s="145"/>
      <c r="Q72" s="145"/>
      <c r="R72" s="145"/>
      <c r="S72" s="145"/>
    </row>
  </sheetData>
  <sheetProtection/>
  <mergeCells count="84">
    <mergeCell ref="U19:AO19"/>
    <mergeCell ref="L13:L14"/>
    <mergeCell ref="U37:BD37"/>
    <mergeCell ref="U38:BA38"/>
    <mergeCell ref="U39:BA39"/>
    <mergeCell ref="U40:AO40"/>
    <mergeCell ref="R13:R14"/>
    <mergeCell ref="U22:BD24"/>
    <mergeCell ref="U41:BC41"/>
    <mergeCell ref="A36:S36"/>
    <mergeCell ref="M72:S72"/>
    <mergeCell ref="B56:S56"/>
    <mergeCell ref="A24:C24"/>
    <mergeCell ref="A34:C34"/>
    <mergeCell ref="R53:S53"/>
    <mergeCell ref="A51:Q51"/>
    <mergeCell ref="A52:Q52"/>
    <mergeCell ref="R51:S51"/>
    <mergeCell ref="R52:S52"/>
    <mergeCell ref="O71:R71"/>
    <mergeCell ref="M61:R61"/>
    <mergeCell ref="R47:S47"/>
    <mergeCell ref="M64:S64"/>
    <mergeCell ref="M65:S65"/>
    <mergeCell ref="I13:I14"/>
    <mergeCell ref="F12:G12"/>
    <mergeCell ref="H12:I12"/>
    <mergeCell ref="F46:G46"/>
    <mergeCell ref="H46:I46"/>
    <mergeCell ref="M62:S62"/>
    <mergeCell ref="A48:Q48"/>
    <mergeCell ref="R49:S49"/>
    <mergeCell ref="M55:S55"/>
    <mergeCell ref="R46:S46"/>
    <mergeCell ref="B57:S59"/>
    <mergeCell ref="A46:C46"/>
    <mergeCell ref="J46:K46"/>
    <mergeCell ref="A45:C45"/>
    <mergeCell ref="E12:E14"/>
    <mergeCell ref="R35:S35"/>
    <mergeCell ref="F35:G35"/>
    <mergeCell ref="Q12:Q14"/>
    <mergeCell ref="B12:B14"/>
    <mergeCell ref="J13:J14"/>
    <mergeCell ref="C7:K7"/>
    <mergeCell ref="M12:P12"/>
    <mergeCell ref="F13:F14"/>
    <mergeCell ref="G13:G14"/>
    <mergeCell ref="H13:H14"/>
    <mergeCell ref="A35:C35"/>
    <mergeCell ref="J35:K35"/>
    <mergeCell ref="C8:K8"/>
    <mergeCell ref="C9:K9"/>
    <mergeCell ref="D12:D14"/>
    <mergeCell ref="C2:R2"/>
    <mergeCell ref="C4:R4"/>
    <mergeCell ref="C6:R6"/>
    <mergeCell ref="C3:R3"/>
    <mergeCell ref="F11:S11"/>
    <mergeCell ref="A25:S25"/>
    <mergeCell ref="K13:K14"/>
    <mergeCell ref="A12:A14"/>
    <mergeCell ref="J12:K12"/>
    <mergeCell ref="R12:S12"/>
    <mergeCell ref="S13:S14"/>
    <mergeCell ref="U16:BD16"/>
    <mergeCell ref="A47:Q47"/>
    <mergeCell ref="U20:BC20"/>
    <mergeCell ref="U17:BA17"/>
    <mergeCell ref="U15:AR15"/>
    <mergeCell ref="A15:S15"/>
    <mergeCell ref="U42:BC42"/>
    <mergeCell ref="H35:I35"/>
    <mergeCell ref="C12:C14"/>
    <mergeCell ref="T53:AQ53"/>
    <mergeCell ref="W26:AU27"/>
    <mergeCell ref="A49:Q49"/>
    <mergeCell ref="A50:Q50"/>
    <mergeCell ref="U18:BA18"/>
    <mergeCell ref="U21:BC21"/>
    <mergeCell ref="T47:AQ47"/>
    <mergeCell ref="R50:S50"/>
    <mergeCell ref="R48:S48"/>
    <mergeCell ref="A53:Q5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15" r:id="rId1"/>
  <headerFooter alignWithMargins="0">
    <oddHeader>&amp;R&amp;36&amp;D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D72"/>
  <sheetViews>
    <sheetView zoomScale="25" zoomScaleNormal="25" zoomScaleSheetLayoutView="10"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97.28125" style="2" customWidth="1"/>
    <col min="3" max="3" width="95.8515625" style="2" customWidth="1"/>
    <col min="4" max="5" width="32.8515625" style="2" customWidth="1"/>
    <col min="6" max="19" width="40.7109375" style="2" customWidth="1"/>
    <col min="20" max="20" width="15.57421875" style="2" customWidth="1"/>
    <col min="21" max="16384" width="9.140625" style="2" customWidth="1"/>
  </cols>
  <sheetData>
    <row r="1" ht="40.5" customHeight="1">
      <c r="B1" s="28" t="s">
        <v>2</v>
      </c>
    </row>
    <row r="2" spans="2:18" ht="90" customHeight="1">
      <c r="B2" s="3"/>
      <c r="C2" s="122" t="s">
        <v>10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18" ht="106.5" customHeight="1">
      <c r="B3" s="3"/>
      <c r="C3" s="122" t="s">
        <v>11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2:18" ht="48.75" customHeight="1">
      <c r="B4" s="3"/>
      <c r="C4" s="123" t="s">
        <v>12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18" ht="27.75" customHeight="1">
      <c r="B5" s="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ht="70.5" customHeight="1">
      <c r="B6" s="3"/>
      <c r="C6" s="124" t="str">
        <f>'Nauczyciel 1'!C6:R6</f>
        <v>rok akademicki 2022/2023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9" ht="81" customHeight="1">
      <c r="B7" s="35" t="s">
        <v>7</v>
      </c>
      <c r="C7" s="126"/>
      <c r="D7" s="126"/>
      <c r="E7" s="126"/>
      <c r="F7" s="126"/>
      <c r="G7" s="126"/>
      <c r="H7" s="126"/>
      <c r="I7" s="126"/>
      <c r="J7" s="126"/>
      <c r="K7" s="126"/>
      <c r="L7" s="12"/>
      <c r="M7" s="12"/>
      <c r="N7" s="12"/>
      <c r="O7" s="12"/>
      <c r="P7" s="12"/>
      <c r="Q7" s="12"/>
      <c r="R7" s="12"/>
      <c r="S7" s="4"/>
    </row>
    <row r="8" spans="2:22" ht="84.75" customHeight="1">
      <c r="B8" s="35" t="s">
        <v>21</v>
      </c>
      <c r="C8" s="129"/>
      <c r="D8" s="129"/>
      <c r="E8" s="129"/>
      <c r="F8" s="129"/>
      <c r="G8" s="129"/>
      <c r="H8" s="129"/>
      <c r="I8" s="129"/>
      <c r="J8" s="129"/>
      <c r="K8" s="129"/>
      <c r="L8" s="5"/>
      <c r="M8" s="5"/>
      <c r="N8" s="5"/>
      <c r="O8" s="6"/>
      <c r="P8" s="6"/>
      <c r="Q8" s="6"/>
      <c r="R8" s="6"/>
      <c r="S8" s="6"/>
      <c r="T8" s="6"/>
      <c r="U8" s="6"/>
      <c r="V8" s="6"/>
    </row>
    <row r="9" spans="2:22" ht="69" customHeight="1">
      <c r="B9" s="35" t="s">
        <v>13</v>
      </c>
      <c r="C9" s="129"/>
      <c r="D9" s="129"/>
      <c r="E9" s="129"/>
      <c r="F9" s="129"/>
      <c r="G9" s="129"/>
      <c r="H9" s="129"/>
      <c r="I9" s="129"/>
      <c r="J9" s="129"/>
      <c r="K9" s="12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69" customHeight="1">
      <c r="B10" s="35" t="s">
        <v>39</v>
      </c>
      <c r="C10" s="37"/>
      <c r="D10" s="37"/>
      <c r="E10" s="37"/>
      <c r="F10" s="37"/>
      <c r="G10" s="37"/>
      <c r="H10" s="37"/>
      <c r="I10" s="37"/>
      <c r="J10" s="37"/>
      <c r="K10" s="3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96.75" customHeight="1">
      <c r="A11" s="22"/>
      <c r="B11" s="23"/>
      <c r="C11" s="24"/>
      <c r="D11" s="24"/>
      <c r="E11" s="24"/>
      <c r="F11" s="125" t="s">
        <v>16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7"/>
      <c r="U11" s="7"/>
      <c r="V11" s="7"/>
    </row>
    <row r="12" spans="1:19" s="13" customFormat="1" ht="130.5" customHeight="1">
      <c r="A12" s="125" t="s">
        <v>38</v>
      </c>
      <c r="B12" s="135" t="s">
        <v>0</v>
      </c>
      <c r="C12" s="135" t="s">
        <v>73</v>
      </c>
      <c r="D12" s="137" t="s">
        <v>74</v>
      </c>
      <c r="E12" s="135" t="s">
        <v>1</v>
      </c>
      <c r="F12" s="125" t="s">
        <v>3</v>
      </c>
      <c r="G12" s="125"/>
      <c r="H12" s="125" t="s">
        <v>4</v>
      </c>
      <c r="I12" s="125"/>
      <c r="J12" s="125" t="s">
        <v>14</v>
      </c>
      <c r="K12" s="125"/>
      <c r="L12" s="61" t="s">
        <v>34</v>
      </c>
      <c r="M12" s="127" t="s">
        <v>33</v>
      </c>
      <c r="N12" s="127"/>
      <c r="O12" s="127"/>
      <c r="P12" s="127"/>
      <c r="Q12" s="136" t="s">
        <v>5</v>
      </c>
      <c r="R12" s="119" t="s">
        <v>30</v>
      </c>
      <c r="S12" s="119"/>
    </row>
    <row r="13" spans="1:19" s="13" customFormat="1" ht="93" customHeight="1">
      <c r="A13" s="125"/>
      <c r="B13" s="135"/>
      <c r="C13" s="135"/>
      <c r="D13" s="138"/>
      <c r="E13" s="135"/>
      <c r="F13" s="119" t="s">
        <v>62</v>
      </c>
      <c r="G13" s="119" t="s">
        <v>63</v>
      </c>
      <c r="H13" s="119" t="s">
        <v>62</v>
      </c>
      <c r="I13" s="119" t="s">
        <v>63</v>
      </c>
      <c r="J13" s="119" t="s">
        <v>62</v>
      </c>
      <c r="K13" s="119" t="s">
        <v>64</v>
      </c>
      <c r="L13" s="119" t="s">
        <v>59</v>
      </c>
      <c r="M13" s="63" t="s">
        <v>26</v>
      </c>
      <c r="N13" s="63" t="s">
        <v>27</v>
      </c>
      <c r="O13" s="63" t="s">
        <v>28</v>
      </c>
      <c r="P13" s="64" t="s">
        <v>29</v>
      </c>
      <c r="Q13" s="136"/>
      <c r="R13" s="119" t="s">
        <v>62</v>
      </c>
      <c r="S13" s="119" t="s">
        <v>63</v>
      </c>
    </row>
    <row r="14" spans="1:19" s="13" customFormat="1" ht="62.25" customHeight="1">
      <c r="A14" s="125"/>
      <c r="B14" s="135"/>
      <c r="C14" s="135"/>
      <c r="D14" s="139"/>
      <c r="E14" s="135"/>
      <c r="F14" s="119"/>
      <c r="G14" s="119"/>
      <c r="H14" s="119"/>
      <c r="I14" s="119"/>
      <c r="J14" s="119"/>
      <c r="K14" s="119"/>
      <c r="L14" s="119"/>
      <c r="M14" s="62" t="s">
        <v>62</v>
      </c>
      <c r="N14" s="62" t="s">
        <v>62</v>
      </c>
      <c r="O14" s="62" t="s">
        <v>62</v>
      </c>
      <c r="P14" s="62" t="s">
        <v>62</v>
      </c>
      <c r="Q14" s="136"/>
      <c r="R14" s="119"/>
      <c r="S14" s="119"/>
    </row>
    <row r="15" spans="1:44" ht="62.25" customHeight="1">
      <c r="A15" s="120" t="s">
        <v>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U15" s="116" t="s">
        <v>46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56" s="8" customFormat="1" ht="79.5" customHeight="1">
      <c r="A16" s="31">
        <v>1</v>
      </c>
      <c r="B16" s="30"/>
      <c r="C16" s="32"/>
      <c r="D16" s="32"/>
      <c r="E16" s="32"/>
      <c r="F16" s="31"/>
      <c r="G16" s="58" t="s">
        <v>8</v>
      </c>
      <c r="H16" s="31"/>
      <c r="I16" s="58" t="s">
        <v>8</v>
      </c>
      <c r="J16" s="31"/>
      <c r="K16" s="58" t="s">
        <v>8</v>
      </c>
      <c r="L16" s="31"/>
      <c r="M16" s="31"/>
      <c r="N16" s="31"/>
      <c r="O16" s="31"/>
      <c r="P16" s="31"/>
      <c r="Q16" s="58">
        <f aca="true" t="shared" si="0" ref="Q16:Q23">F16+H16+J16+L16+M16+N16+O16+P16</f>
        <v>0</v>
      </c>
      <c r="R16" s="59">
        <f aca="true" t="shared" si="1" ref="R16:R23">F16+H16+J16+L16+M16+N16+O16+P16</f>
        <v>0</v>
      </c>
      <c r="S16" s="58" t="s">
        <v>8</v>
      </c>
      <c r="U16" s="116" t="s">
        <v>47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53" s="8" customFormat="1" ht="79.5" customHeight="1">
      <c r="A17" s="31">
        <v>2</v>
      </c>
      <c r="B17" s="32"/>
      <c r="C17" s="32"/>
      <c r="D17" s="32"/>
      <c r="E17" s="32"/>
      <c r="F17" s="31"/>
      <c r="G17" s="58" t="s">
        <v>9</v>
      </c>
      <c r="H17" s="31"/>
      <c r="I17" s="58" t="s">
        <v>9</v>
      </c>
      <c r="J17" s="31"/>
      <c r="K17" s="58" t="s">
        <v>9</v>
      </c>
      <c r="L17" s="31"/>
      <c r="M17" s="31"/>
      <c r="N17" s="31"/>
      <c r="O17" s="31"/>
      <c r="P17" s="31"/>
      <c r="Q17" s="58">
        <f t="shared" si="0"/>
        <v>0</v>
      </c>
      <c r="R17" s="59">
        <f t="shared" si="1"/>
        <v>0</v>
      </c>
      <c r="S17" s="58" t="s">
        <v>9</v>
      </c>
      <c r="U17" s="116" t="s">
        <v>48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</row>
    <row r="18" spans="1:53" s="8" customFormat="1" ht="79.5" customHeight="1">
      <c r="A18" s="31">
        <v>3</v>
      </c>
      <c r="B18" s="32"/>
      <c r="C18" s="32"/>
      <c r="D18" s="32"/>
      <c r="E18" s="32"/>
      <c r="F18" s="31"/>
      <c r="G18" s="58" t="s">
        <v>9</v>
      </c>
      <c r="H18" s="31"/>
      <c r="I18" s="58" t="s">
        <v>9</v>
      </c>
      <c r="J18" s="31"/>
      <c r="K18" s="58" t="s">
        <v>9</v>
      </c>
      <c r="L18" s="31"/>
      <c r="M18" s="31"/>
      <c r="N18" s="31"/>
      <c r="O18" s="31"/>
      <c r="P18" s="31"/>
      <c r="Q18" s="58">
        <f t="shared" si="0"/>
        <v>0</v>
      </c>
      <c r="R18" s="59">
        <f t="shared" si="1"/>
        <v>0</v>
      </c>
      <c r="S18" s="58" t="s">
        <v>9</v>
      </c>
      <c r="U18" s="116" t="s">
        <v>49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41" s="8" customFormat="1" ht="79.5" customHeight="1">
      <c r="A19" s="31">
        <v>4</v>
      </c>
      <c r="B19" s="32"/>
      <c r="C19" s="32"/>
      <c r="D19" s="32"/>
      <c r="E19" s="32"/>
      <c r="F19" s="31"/>
      <c r="G19" s="58" t="s">
        <v>9</v>
      </c>
      <c r="H19" s="31"/>
      <c r="I19" s="58" t="s">
        <v>9</v>
      </c>
      <c r="J19" s="31"/>
      <c r="K19" s="58" t="s">
        <v>9</v>
      </c>
      <c r="L19" s="31"/>
      <c r="M19" s="31"/>
      <c r="N19" s="31"/>
      <c r="O19" s="31"/>
      <c r="P19" s="31"/>
      <c r="Q19" s="58">
        <f t="shared" si="0"/>
        <v>0</v>
      </c>
      <c r="R19" s="59">
        <f t="shared" si="1"/>
        <v>0</v>
      </c>
      <c r="S19" s="58" t="s">
        <v>9</v>
      </c>
      <c r="U19" s="153" t="s">
        <v>32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55" s="8" customFormat="1" ht="79.5" customHeight="1">
      <c r="A20" s="31">
        <v>5</v>
      </c>
      <c r="B20" s="32"/>
      <c r="C20" s="32"/>
      <c r="D20" s="32"/>
      <c r="E20" s="32"/>
      <c r="F20" s="31"/>
      <c r="G20" s="58" t="s">
        <v>9</v>
      </c>
      <c r="H20" s="31"/>
      <c r="I20" s="58" t="s">
        <v>9</v>
      </c>
      <c r="J20" s="31"/>
      <c r="K20" s="58" t="s">
        <v>9</v>
      </c>
      <c r="L20" s="31"/>
      <c r="M20" s="31"/>
      <c r="N20" s="31"/>
      <c r="O20" s="31"/>
      <c r="P20" s="31"/>
      <c r="Q20" s="58">
        <f t="shared" si="0"/>
        <v>0</v>
      </c>
      <c r="R20" s="59">
        <f t="shared" si="1"/>
        <v>0</v>
      </c>
      <c r="S20" s="58" t="s">
        <v>9</v>
      </c>
      <c r="U20" s="116" t="s">
        <v>60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</row>
    <row r="21" spans="1:55" s="8" customFormat="1" ht="79.5" customHeight="1">
      <c r="A21" s="31">
        <v>6</v>
      </c>
      <c r="B21" s="32"/>
      <c r="C21" s="32"/>
      <c r="D21" s="32"/>
      <c r="E21" s="32"/>
      <c r="F21" s="31"/>
      <c r="G21" s="58" t="s">
        <v>9</v>
      </c>
      <c r="H21" s="31"/>
      <c r="I21" s="58" t="s">
        <v>9</v>
      </c>
      <c r="J21" s="31"/>
      <c r="K21" s="58" t="s">
        <v>9</v>
      </c>
      <c r="L21" s="31"/>
      <c r="M21" s="31"/>
      <c r="N21" s="31"/>
      <c r="O21" s="31"/>
      <c r="P21" s="31"/>
      <c r="Q21" s="58">
        <f t="shared" si="0"/>
        <v>0</v>
      </c>
      <c r="R21" s="59">
        <f t="shared" si="1"/>
        <v>0</v>
      </c>
      <c r="S21" s="58" t="s">
        <v>9</v>
      </c>
      <c r="U21" s="116" t="s">
        <v>61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spans="1:56" s="8" customFormat="1" ht="79.5" customHeight="1">
      <c r="A22" s="31">
        <v>7</v>
      </c>
      <c r="B22" s="32"/>
      <c r="C22" s="32"/>
      <c r="D22" s="32"/>
      <c r="E22" s="32"/>
      <c r="F22" s="31"/>
      <c r="G22" s="58" t="s">
        <v>9</v>
      </c>
      <c r="H22" s="31"/>
      <c r="I22" s="58" t="s">
        <v>9</v>
      </c>
      <c r="J22" s="31"/>
      <c r="K22" s="58" t="s">
        <v>9</v>
      </c>
      <c r="L22" s="31"/>
      <c r="M22" s="31"/>
      <c r="N22" s="31"/>
      <c r="O22" s="31"/>
      <c r="P22" s="31"/>
      <c r="Q22" s="58">
        <f t="shared" si="0"/>
        <v>0</v>
      </c>
      <c r="R22" s="59">
        <f t="shared" si="1"/>
        <v>0</v>
      </c>
      <c r="S22" s="58" t="s">
        <v>9</v>
      </c>
      <c r="U22" s="153" t="s">
        <v>65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</row>
    <row r="23" spans="1:56" s="8" customFormat="1" ht="79.5" customHeight="1">
      <c r="A23" s="31">
        <v>8</v>
      </c>
      <c r="B23" s="32"/>
      <c r="C23" s="32"/>
      <c r="D23" s="32"/>
      <c r="E23" s="32"/>
      <c r="F23" s="31"/>
      <c r="G23" s="58" t="s">
        <v>9</v>
      </c>
      <c r="H23" s="31"/>
      <c r="I23" s="58" t="s">
        <v>9</v>
      </c>
      <c r="J23" s="31"/>
      <c r="K23" s="58" t="s">
        <v>9</v>
      </c>
      <c r="L23" s="31"/>
      <c r="M23" s="31"/>
      <c r="N23" s="31"/>
      <c r="O23" s="31"/>
      <c r="P23" s="31"/>
      <c r="Q23" s="58">
        <f t="shared" si="0"/>
        <v>0</v>
      </c>
      <c r="R23" s="59">
        <f t="shared" si="1"/>
        <v>0</v>
      </c>
      <c r="S23" s="58" t="s">
        <v>9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</row>
    <row r="24" spans="1:56" s="13" customFormat="1" ht="93" customHeight="1">
      <c r="A24" s="132" t="s">
        <v>17</v>
      </c>
      <c r="B24" s="133"/>
      <c r="C24" s="134"/>
      <c r="D24" s="69"/>
      <c r="E24" s="69"/>
      <c r="F24" s="59">
        <f>SUM(F16:F23)</f>
        <v>0</v>
      </c>
      <c r="G24" s="59" t="s">
        <v>6</v>
      </c>
      <c r="H24" s="59">
        <f>SUM(H16:H23)</f>
        <v>0</v>
      </c>
      <c r="I24" s="59" t="s">
        <v>6</v>
      </c>
      <c r="J24" s="59">
        <f>SUM(J16:J23)</f>
        <v>0</v>
      </c>
      <c r="K24" s="59" t="s">
        <v>6</v>
      </c>
      <c r="L24" s="59">
        <f aca="true" t="shared" si="2" ref="L24:R24">SUM(L16:L23)</f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 t="s">
        <v>6</v>
      </c>
      <c r="T24" s="13">
        <f>F24+H24+J24+L24+M24+N24+O24+P24</f>
        <v>0</v>
      </c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</row>
    <row r="25" spans="1:19" s="8" customFormat="1" ht="69.75" customHeight="1">
      <c r="A25" s="120" t="s">
        <v>23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47" s="8" customFormat="1" ht="79.5" customHeight="1">
      <c r="A26" s="31">
        <v>1</v>
      </c>
      <c r="B26" s="32"/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58">
        <f aca="true" t="shared" si="3" ref="Q26:Q33">F26+G26+H26+I26+J26+K26+L26+M26+N26+O26+P26</f>
        <v>0</v>
      </c>
      <c r="R26" s="59">
        <f aca="true" t="shared" si="4" ref="R26:R33">F26+H26+J26+L26+M26+N26+O26+P26</f>
        <v>0</v>
      </c>
      <c r="S26" s="59">
        <f aca="true" t="shared" si="5" ref="S26:S33">G26+I26+K26</f>
        <v>0</v>
      </c>
      <c r="V26" s="60"/>
      <c r="W26" s="112" t="s">
        <v>54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s="8" customFormat="1" ht="79.5" customHeight="1">
      <c r="A27" s="31">
        <v>2</v>
      </c>
      <c r="B27" s="32"/>
      <c r="C27" s="32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58">
        <f t="shared" si="3"/>
        <v>0</v>
      </c>
      <c r="R27" s="59">
        <f t="shared" si="4"/>
        <v>0</v>
      </c>
      <c r="S27" s="59">
        <f t="shared" si="5"/>
        <v>0</v>
      </c>
      <c r="V27" s="60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19" s="8" customFormat="1" ht="79.5" customHeight="1">
      <c r="A28" s="31">
        <v>3</v>
      </c>
      <c r="B28" s="32"/>
      <c r="C28" s="32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8">
        <f t="shared" si="3"/>
        <v>0</v>
      </c>
      <c r="R28" s="59">
        <f t="shared" si="4"/>
        <v>0</v>
      </c>
      <c r="S28" s="59">
        <f t="shared" si="5"/>
        <v>0</v>
      </c>
    </row>
    <row r="29" spans="1:19" s="8" customFormat="1" ht="79.5" customHeight="1">
      <c r="A29" s="31">
        <v>4</v>
      </c>
      <c r="B29" s="32"/>
      <c r="C29" s="3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8">
        <f t="shared" si="3"/>
        <v>0</v>
      </c>
      <c r="R29" s="59">
        <f t="shared" si="4"/>
        <v>0</v>
      </c>
      <c r="S29" s="59">
        <f t="shared" si="5"/>
        <v>0</v>
      </c>
    </row>
    <row r="30" spans="1:19" s="8" customFormat="1" ht="79.5" customHeight="1">
      <c r="A30" s="31">
        <v>5</v>
      </c>
      <c r="B30" s="32"/>
      <c r="C30" s="32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8">
        <f t="shared" si="3"/>
        <v>0</v>
      </c>
      <c r="R30" s="59">
        <f t="shared" si="4"/>
        <v>0</v>
      </c>
      <c r="S30" s="59">
        <f t="shared" si="5"/>
        <v>0</v>
      </c>
    </row>
    <row r="31" spans="1:19" s="8" customFormat="1" ht="79.5" customHeight="1">
      <c r="A31" s="31">
        <v>6</v>
      </c>
      <c r="B31" s="32"/>
      <c r="C31" s="32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58">
        <f t="shared" si="3"/>
        <v>0</v>
      </c>
      <c r="R31" s="59">
        <f t="shared" si="4"/>
        <v>0</v>
      </c>
      <c r="S31" s="59">
        <f t="shared" si="5"/>
        <v>0</v>
      </c>
    </row>
    <row r="32" spans="1:19" s="8" customFormat="1" ht="79.5" customHeight="1">
      <c r="A32" s="31">
        <v>7</v>
      </c>
      <c r="B32" s="32"/>
      <c r="C32" s="32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58">
        <f t="shared" si="3"/>
        <v>0</v>
      </c>
      <c r="R32" s="59">
        <f t="shared" si="4"/>
        <v>0</v>
      </c>
      <c r="S32" s="59">
        <f t="shared" si="5"/>
        <v>0</v>
      </c>
    </row>
    <row r="33" spans="1:19" s="8" customFormat="1" ht="79.5" customHeight="1">
      <c r="A33" s="31">
        <v>8</v>
      </c>
      <c r="B33" s="32"/>
      <c r="C33" s="32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58">
        <f t="shared" si="3"/>
        <v>0</v>
      </c>
      <c r="R33" s="59">
        <f t="shared" si="4"/>
        <v>0</v>
      </c>
      <c r="S33" s="59">
        <f t="shared" si="5"/>
        <v>0</v>
      </c>
    </row>
    <row r="34" spans="1:20" s="13" customFormat="1" ht="105.75" customHeight="1">
      <c r="A34" s="128" t="s">
        <v>69</v>
      </c>
      <c r="B34" s="128"/>
      <c r="C34" s="128"/>
      <c r="D34" s="70"/>
      <c r="E34" s="70"/>
      <c r="F34" s="59">
        <f aca="true" t="shared" si="6" ref="F34:S34">SUM(F26:F33)</f>
        <v>0</v>
      </c>
      <c r="G34" s="59">
        <f t="shared" si="6"/>
        <v>0</v>
      </c>
      <c r="H34" s="59">
        <f t="shared" si="6"/>
        <v>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59">
        <f t="shared" si="6"/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13">
        <f>F34+G34+H34+I34+J34+K34+L34+M34+N34+O34+P34</f>
        <v>0</v>
      </c>
    </row>
    <row r="35" spans="1:19" s="13" customFormat="1" ht="135" customHeight="1">
      <c r="A35" s="128" t="s">
        <v>68</v>
      </c>
      <c r="B35" s="128"/>
      <c r="C35" s="128"/>
      <c r="D35" s="70"/>
      <c r="E35" s="70"/>
      <c r="F35" s="121">
        <f>F34+1.5*G34</f>
        <v>0</v>
      </c>
      <c r="G35" s="121"/>
      <c r="H35" s="121">
        <f>H34+1.5*I34</f>
        <v>0</v>
      </c>
      <c r="I35" s="121"/>
      <c r="J35" s="121">
        <f>J34+1.5*K34</f>
        <v>0</v>
      </c>
      <c r="K35" s="121"/>
      <c r="L35" s="59">
        <f>L34</f>
        <v>0</v>
      </c>
      <c r="M35" s="59">
        <f>M34</f>
        <v>0</v>
      </c>
      <c r="N35" s="59">
        <f>N34</f>
        <v>0</v>
      </c>
      <c r="O35" s="59">
        <f>O34</f>
        <v>0</v>
      </c>
      <c r="P35" s="59">
        <f>P34</f>
        <v>0</v>
      </c>
      <c r="Q35" s="59">
        <f>F35+H35+J35+L35+M35+N35+O35+P35</f>
        <v>0</v>
      </c>
      <c r="R35" s="121">
        <f>R34+1.5*S34</f>
        <v>0</v>
      </c>
      <c r="S35" s="121"/>
    </row>
    <row r="36" spans="1:56" s="13" customFormat="1" ht="93" customHeight="1">
      <c r="A36" s="120" t="s">
        <v>66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</row>
    <row r="37" spans="1:56" s="8" customFormat="1" ht="79.5" customHeight="1">
      <c r="A37" s="31">
        <v>1</v>
      </c>
      <c r="B37" s="30"/>
      <c r="C37" s="32"/>
      <c r="D37" s="32"/>
      <c r="E37" s="32"/>
      <c r="F37" s="31"/>
      <c r="G37" s="58" t="s">
        <v>8</v>
      </c>
      <c r="H37" s="31"/>
      <c r="I37" s="58" t="s">
        <v>8</v>
      </c>
      <c r="J37" s="31"/>
      <c r="K37" s="58" t="s">
        <v>8</v>
      </c>
      <c r="L37" s="31"/>
      <c r="M37" s="31"/>
      <c r="N37" s="31"/>
      <c r="O37" s="31"/>
      <c r="P37" s="31"/>
      <c r="Q37" s="58">
        <f aca="true" t="shared" si="7" ref="Q37:Q44">F37+H37+J37+L37+M37+N37+O37+P37</f>
        <v>0</v>
      </c>
      <c r="R37" s="59">
        <f aca="true" t="shared" si="8" ref="R37:R44">F37+H37+J37+L37+M37+N37+O37+P37</f>
        <v>0</v>
      </c>
      <c r="S37" s="58" t="s">
        <v>8</v>
      </c>
      <c r="U37" s="116" t="s">
        <v>47</v>
      </c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</row>
    <row r="38" spans="1:53" s="8" customFormat="1" ht="79.5" customHeight="1">
      <c r="A38" s="31">
        <v>2</v>
      </c>
      <c r="B38" s="32"/>
      <c r="C38" s="32"/>
      <c r="D38" s="32"/>
      <c r="E38" s="32"/>
      <c r="F38" s="31"/>
      <c r="G38" s="58" t="s">
        <v>9</v>
      </c>
      <c r="H38" s="31"/>
      <c r="I38" s="58" t="s">
        <v>9</v>
      </c>
      <c r="J38" s="31"/>
      <c r="K38" s="58" t="s">
        <v>9</v>
      </c>
      <c r="L38" s="31"/>
      <c r="M38" s="31"/>
      <c r="N38" s="31"/>
      <c r="O38" s="31"/>
      <c r="P38" s="31"/>
      <c r="Q38" s="58">
        <f t="shared" si="7"/>
        <v>0</v>
      </c>
      <c r="R38" s="59">
        <f t="shared" si="8"/>
        <v>0</v>
      </c>
      <c r="S38" s="58" t="s">
        <v>9</v>
      </c>
      <c r="U38" s="116" t="s">
        <v>48</v>
      </c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</row>
    <row r="39" spans="1:53" s="8" customFormat="1" ht="79.5" customHeight="1">
      <c r="A39" s="31">
        <v>3</v>
      </c>
      <c r="B39" s="32"/>
      <c r="C39" s="32"/>
      <c r="D39" s="32"/>
      <c r="E39" s="32"/>
      <c r="F39" s="31"/>
      <c r="G39" s="58" t="s">
        <v>9</v>
      </c>
      <c r="H39" s="31"/>
      <c r="I39" s="58" t="s">
        <v>9</v>
      </c>
      <c r="J39" s="31"/>
      <c r="K39" s="58" t="s">
        <v>9</v>
      </c>
      <c r="L39" s="31"/>
      <c r="M39" s="31"/>
      <c r="N39" s="31"/>
      <c r="O39" s="31"/>
      <c r="P39" s="31"/>
      <c r="Q39" s="58">
        <f t="shared" si="7"/>
        <v>0</v>
      </c>
      <c r="R39" s="59">
        <f t="shared" si="8"/>
        <v>0</v>
      </c>
      <c r="S39" s="58" t="s">
        <v>9</v>
      </c>
      <c r="U39" s="116" t="s">
        <v>49</v>
      </c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</row>
    <row r="40" spans="1:41" s="8" customFormat="1" ht="79.5" customHeight="1">
      <c r="A40" s="31">
        <v>4</v>
      </c>
      <c r="B40" s="32"/>
      <c r="C40" s="32"/>
      <c r="D40" s="32"/>
      <c r="E40" s="32"/>
      <c r="F40" s="31"/>
      <c r="G40" s="58" t="s">
        <v>9</v>
      </c>
      <c r="H40" s="31"/>
      <c r="I40" s="58" t="s">
        <v>9</v>
      </c>
      <c r="J40" s="31"/>
      <c r="K40" s="58" t="s">
        <v>9</v>
      </c>
      <c r="L40" s="31"/>
      <c r="M40" s="31"/>
      <c r="N40" s="31"/>
      <c r="O40" s="31"/>
      <c r="P40" s="31"/>
      <c r="Q40" s="58">
        <f t="shared" si="7"/>
        <v>0</v>
      </c>
      <c r="R40" s="59">
        <f t="shared" si="8"/>
        <v>0</v>
      </c>
      <c r="S40" s="58" t="s">
        <v>9</v>
      </c>
      <c r="U40" s="153" t="s">
        <v>32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55" s="8" customFormat="1" ht="79.5" customHeight="1">
      <c r="A41" s="31">
        <v>5</v>
      </c>
      <c r="B41" s="32"/>
      <c r="C41" s="32"/>
      <c r="D41" s="32"/>
      <c r="E41" s="32"/>
      <c r="F41" s="31"/>
      <c r="G41" s="58" t="s">
        <v>9</v>
      </c>
      <c r="H41" s="31"/>
      <c r="I41" s="58" t="s">
        <v>9</v>
      </c>
      <c r="J41" s="31"/>
      <c r="K41" s="58" t="s">
        <v>9</v>
      </c>
      <c r="L41" s="31"/>
      <c r="M41" s="31"/>
      <c r="N41" s="31"/>
      <c r="O41" s="31"/>
      <c r="P41" s="31"/>
      <c r="Q41" s="58">
        <f t="shared" si="7"/>
        <v>0</v>
      </c>
      <c r="R41" s="59">
        <f t="shared" si="8"/>
        <v>0</v>
      </c>
      <c r="S41" s="58" t="s">
        <v>9</v>
      </c>
      <c r="U41" s="116" t="s">
        <v>60</v>
      </c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spans="1:55" s="8" customFormat="1" ht="79.5" customHeight="1">
      <c r="A42" s="31">
        <v>6</v>
      </c>
      <c r="B42" s="32"/>
      <c r="C42" s="32"/>
      <c r="D42" s="32"/>
      <c r="E42" s="32"/>
      <c r="F42" s="31"/>
      <c r="G42" s="58" t="s">
        <v>9</v>
      </c>
      <c r="H42" s="31"/>
      <c r="I42" s="58" t="s">
        <v>9</v>
      </c>
      <c r="J42" s="31"/>
      <c r="K42" s="58" t="s">
        <v>9</v>
      </c>
      <c r="L42" s="31"/>
      <c r="M42" s="31"/>
      <c r="N42" s="31"/>
      <c r="O42" s="31"/>
      <c r="P42" s="31"/>
      <c r="Q42" s="58">
        <f t="shared" si="7"/>
        <v>0</v>
      </c>
      <c r="R42" s="59">
        <f t="shared" si="8"/>
        <v>0</v>
      </c>
      <c r="S42" s="58" t="s">
        <v>9</v>
      </c>
      <c r="U42" s="116" t="s">
        <v>61</v>
      </c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spans="1:56" s="8" customFormat="1" ht="79.5" customHeight="1">
      <c r="A43" s="31">
        <v>7</v>
      </c>
      <c r="B43" s="32"/>
      <c r="C43" s="32"/>
      <c r="D43" s="32"/>
      <c r="E43" s="32"/>
      <c r="F43" s="31"/>
      <c r="G43" s="58" t="s">
        <v>9</v>
      </c>
      <c r="H43" s="31"/>
      <c r="I43" s="58" t="s">
        <v>9</v>
      </c>
      <c r="J43" s="31"/>
      <c r="K43" s="58" t="s">
        <v>9</v>
      </c>
      <c r="L43" s="31"/>
      <c r="M43" s="31"/>
      <c r="N43" s="31"/>
      <c r="O43" s="31"/>
      <c r="P43" s="31"/>
      <c r="Q43" s="58">
        <f t="shared" si="7"/>
        <v>0</v>
      </c>
      <c r="R43" s="59">
        <f t="shared" si="8"/>
        <v>0</v>
      </c>
      <c r="S43" s="58" t="s">
        <v>9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</row>
    <row r="44" spans="1:56" s="8" customFormat="1" ht="79.5" customHeight="1">
      <c r="A44" s="31">
        <v>8</v>
      </c>
      <c r="B44" s="32"/>
      <c r="C44" s="32"/>
      <c r="D44" s="32"/>
      <c r="E44" s="32"/>
      <c r="F44" s="31"/>
      <c r="G44" s="58" t="s">
        <v>9</v>
      </c>
      <c r="H44" s="31"/>
      <c r="I44" s="58" t="s">
        <v>9</v>
      </c>
      <c r="J44" s="31"/>
      <c r="K44" s="58" t="s">
        <v>9</v>
      </c>
      <c r="L44" s="31"/>
      <c r="M44" s="31"/>
      <c r="N44" s="31"/>
      <c r="O44" s="31"/>
      <c r="P44" s="31"/>
      <c r="Q44" s="58">
        <f t="shared" si="7"/>
        <v>0</v>
      </c>
      <c r="R44" s="59">
        <f t="shared" si="8"/>
        <v>0</v>
      </c>
      <c r="S44" s="58" t="s">
        <v>9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</row>
    <row r="45" spans="1:56" s="13" customFormat="1" ht="93" customHeight="1">
      <c r="A45" s="132" t="s">
        <v>67</v>
      </c>
      <c r="B45" s="133"/>
      <c r="C45" s="134"/>
      <c r="D45" s="69"/>
      <c r="E45" s="69"/>
      <c r="F45" s="59">
        <f>SUM(F37:F44)</f>
        <v>0</v>
      </c>
      <c r="G45" s="59" t="s">
        <v>6</v>
      </c>
      <c r="H45" s="59">
        <f>SUM(H37:H44)</f>
        <v>0</v>
      </c>
      <c r="I45" s="59" t="s">
        <v>6</v>
      </c>
      <c r="J45" s="59">
        <f>SUM(J37:J44)</f>
        <v>0</v>
      </c>
      <c r="K45" s="59" t="s">
        <v>6</v>
      </c>
      <c r="L45" s="59">
        <f aca="true" t="shared" si="9" ref="L45:R45">SUM(L37:L44)</f>
        <v>0</v>
      </c>
      <c r="M45" s="59">
        <f t="shared" si="9"/>
        <v>0</v>
      </c>
      <c r="N45" s="59">
        <f t="shared" si="9"/>
        <v>0</v>
      </c>
      <c r="O45" s="59">
        <f t="shared" si="9"/>
        <v>0</v>
      </c>
      <c r="P45" s="59">
        <f t="shared" si="9"/>
        <v>0</v>
      </c>
      <c r="Q45" s="59">
        <f t="shared" si="9"/>
        <v>0</v>
      </c>
      <c r="R45" s="59">
        <f t="shared" si="9"/>
        <v>0</v>
      </c>
      <c r="S45" s="59" t="s">
        <v>6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</row>
    <row r="46" spans="1:19" s="13" customFormat="1" ht="108.75" customHeight="1">
      <c r="A46" s="132" t="s">
        <v>70</v>
      </c>
      <c r="B46" s="133"/>
      <c r="C46" s="134"/>
      <c r="D46" s="69"/>
      <c r="E46" s="69"/>
      <c r="F46" s="121">
        <f>F24+F45+F35</f>
        <v>0</v>
      </c>
      <c r="G46" s="121"/>
      <c r="H46" s="121">
        <f>H24+H45+H35</f>
        <v>0</v>
      </c>
      <c r="I46" s="121"/>
      <c r="J46" s="121">
        <f>J24+J45+J35</f>
        <v>0</v>
      </c>
      <c r="K46" s="121"/>
      <c r="L46" s="59">
        <f aca="true" t="shared" si="10" ref="L46:R46">L24+L45+L35</f>
        <v>0</v>
      </c>
      <c r="M46" s="59">
        <f t="shared" si="10"/>
        <v>0</v>
      </c>
      <c r="N46" s="59">
        <f t="shared" si="10"/>
        <v>0</v>
      </c>
      <c r="O46" s="59">
        <f t="shared" si="10"/>
        <v>0</v>
      </c>
      <c r="P46" s="59">
        <f t="shared" si="10"/>
        <v>0</v>
      </c>
      <c r="Q46" s="59">
        <f t="shared" si="10"/>
        <v>0</v>
      </c>
      <c r="R46" s="121">
        <f t="shared" si="10"/>
        <v>0</v>
      </c>
      <c r="S46" s="121"/>
    </row>
    <row r="47" spans="1:43" s="1" customFormat="1" ht="79.5" customHeight="1">
      <c r="A47" s="113" t="s">
        <v>56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20"/>
      <c r="S47" s="120"/>
      <c r="T47" s="117" t="s">
        <v>55</v>
      </c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1:19" s="1" customFormat="1" ht="79.5" customHeight="1">
      <c r="A48" s="113" t="s">
        <v>31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20"/>
      <c r="S48" s="120"/>
    </row>
    <row r="49" spans="1:19" s="1" customFormat="1" ht="79.5" customHeight="1" thickBot="1">
      <c r="A49" s="113" t="s">
        <v>25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R49" s="141">
        <f>R47-R48</f>
        <v>0</v>
      </c>
      <c r="S49" s="141"/>
    </row>
    <row r="50" spans="1:19" s="1" customFormat="1" ht="79.5" customHeight="1" thickBot="1">
      <c r="A50" s="113" t="s">
        <v>147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43">
        <f>MAX(SUM(R24+R35-R47),0)</f>
        <v>0</v>
      </c>
      <c r="S50" s="144"/>
    </row>
    <row r="51" spans="1:19" s="1" customFormat="1" ht="79.5" customHeight="1" thickBot="1">
      <c r="A51" s="113" t="s">
        <v>148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43">
        <f>MAX(R46-R47-R50,0)</f>
        <v>0</v>
      </c>
      <c r="S51" s="144"/>
    </row>
    <row r="52" spans="1:19" s="1" customFormat="1" ht="79.5" customHeight="1" thickBot="1">
      <c r="A52" s="113" t="s">
        <v>146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43">
        <f>IF(R46&lt;R49,"Nie wypracowano pensum",IF(SUM(R50:S51)&gt;R47*2,"Przekroczono limit nadgodzin",SUM(R50:R51)))</f>
        <v>0</v>
      </c>
      <c r="S52" s="144"/>
    </row>
    <row r="53" spans="1:43" s="1" customFormat="1" ht="79.5" customHeight="1">
      <c r="A53" s="113" t="s">
        <v>58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  <c r="R53" s="152"/>
      <c r="S53" s="152"/>
      <c r="T53" s="110" t="s">
        <v>57</v>
      </c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</row>
    <row r="54" spans="2:24" s="15" customFormat="1" ht="19.5" customHeight="1">
      <c r="B54" s="20"/>
      <c r="C54" s="16"/>
      <c r="D54" s="16"/>
      <c r="E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T54" s="17"/>
      <c r="U54" s="17"/>
      <c r="V54" s="17"/>
      <c r="W54" s="17"/>
      <c r="X54" s="18"/>
    </row>
    <row r="55" spans="2:20" s="15" customFormat="1" ht="27" customHeight="1" thickBot="1">
      <c r="B55" s="21"/>
      <c r="F55" s="16"/>
      <c r="G55" s="16"/>
      <c r="H55" s="18"/>
      <c r="I55" s="18"/>
      <c r="J55" s="18"/>
      <c r="K55" s="18"/>
      <c r="L55" s="18"/>
      <c r="M55" s="142"/>
      <c r="N55" s="142"/>
      <c r="O55" s="142"/>
      <c r="P55" s="142"/>
      <c r="Q55" s="142"/>
      <c r="R55" s="142"/>
      <c r="S55" s="142"/>
      <c r="T55" s="18"/>
    </row>
    <row r="56" spans="1:19" s="13" customFormat="1" ht="60" customHeight="1" thickBot="1">
      <c r="A56" s="14"/>
      <c r="B56" s="149" t="s">
        <v>24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</row>
    <row r="57" spans="2:19" s="13" customFormat="1" ht="15.75" customHeight="1">
      <c r="B57" s="130" t="s">
        <v>152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1:19" s="13" customFormat="1" ht="28.5" customHeight="1">
      <c r="A58" s="14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s="9" customFormat="1" ht="75.75" customHeight="1">
      <c r="A59" s="1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s="9" customFormat="1" ht="30.75" customHeight="1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24" s="36" customFormat="1" ht="61.5">
      <c r="B61" s="38" t="s">
        <v>19</v>
      </c>
      <c r="C61" s="39"/>
      <c r="D61" s="39"/>
      <c r="E61" s="39"/>
      <c r="H61" s="40"/>
      <c r="I61" s="40"/>
      <c r="J61" s="40"/>
      <c r="K61" s="40"/>
      <c r="L61" s="40"/>
      <c r="M61" s="146" t="s">
        <v>35</v>
      </c>
      <c r="N61" s="146"/>
      <c r="O61" s="146"/>
      <c r="P61" s="146"/>
      <c r="Q61" s="146"/>
      <c r="R61" s="146"/>
      <c r="T61" s="40"/>
      <c r="U61" s="40"/>
      <c r="V61" s="40"/>
      <c r="W61" s="40"/>
      <c r="X61" s="41"/>
    </row>
    <row r="62" spans="2:19" s="42" customFormat="1" ht="61.5">
      <c r="B62" s="68" t="s">
        <v>20</v>
      </c>
      <c r="M62" s="140" t="s">
        <v>20</v>
      </c>
      <c r="N62" s="140"/>
      <c r="O62" s="140"/>
      <c r="P62" s="140"/>
      <c r="Q62" s="140"/>
      <c r="R62" s="140"/>
      <c r="S62" s="140"/>
    </row>
    <row r="63" spans="2:19" s="19" customFormat="1" ht="45.75"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s="19" customFormat="1" ht="45" customHeight="1">
      <c r="B64" s="33" t="s">
        <v>15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47" t="s">
        <v>36</v>
      </c>
      <c r="N64" s="147"/>
      <c r="O64" s="147"/>
      <c r="P64" s="147"/>
      <c r="Q64" s="147"/>
      <c r="R64" s="147"/>
      <c r="S64" s="147"/>
    </row>
    <row r="65" spans="2:19" s="26" customFormat="1" ht="61.5">
      <c r="B65" s="34" t="s">
        <v>18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48" t="s">
        <v>37</v>
      </c>
      <c r="N65" s="148"/>
      <c r="O65" s="148"/>
      <c r="P65" s="148"/>
      <c r="Q65" s="148"/>
      <c r="R65" s="148"/>
      <c r="S65" s="148"/>
    </row>
    <row r="66" s="13" customFormat="1" ht="18.75"/>
    <row r="67" spans="10:12" ht="12.75" customHeight="1">
      <c r="J67" s="11"/>
      <c r="L67" s="11"/>
    </row>
    <row r="69" ht="11.25">
      <c r="R69" s="65"/>
    </row>
    <row r="71" spans="10:18" ht="11.25">
      <c r="J71" s="65"/>
      <c r="O71" s="145"/>
      <c r="P71" s="145"/>
      <c r="Q71" s="145"/>
      <c r="R71" s="145"/>
    </row>
    <row r="72" spans="13:19" ht="12.75" customHeight="1">
      <c r="M72" s="145"/>
      <c r="N72" s="145"/>
      <c r="O72" s="145"/>
      <c r="P72" s="145"/>
      <c r="Q72" s="145"/>
      <c r="R72" s="145"/>
      <c r="S72" s="145"/>
    </row>
  </sheetData>
  <sheetProtection/>
  <mergeCells count="84">
    <mergeCell ref="O71:R71"/>
    <mergeCell ref="M72:S72"/>
    <mergeCell ref="R53:S53"/>
    <mergeCell ref="T53:AQ53"/>
    <mergeCell ref="M55:S55"/>
    <mergeCell ref="B56:S56"/>
    <mergeCell ref="B57:S59"/>
    <mergeCell ref="M61:R61"/>
    <mergeCell ref="A53:Q53"/>
    <mergeCell ref="M62:S62"/>
    <mergeCell ref="U20:BC20"/>
    <mergeCell ref="F12:G12"/>
    <mergeCell ref="J13:J14"/>
    <mergeCell ref="U21:BC21"/>
    <mergeCell ref="U22:BD24"/>
    <mergeCell ref="A15:S15"/>
    <mergeCell ref="A25:S25"/>
    <mergeCell ref="L13:L14"/>
    <mergeCell ref="K13:K14"/>
    <mergeCell ref="A12:A14"/>
    <mergeCell ref="J12:K12"/>
    <mergeCell ref="Q12:Q14"/>
    <mergeCell ref="I13:I14"/>
    <mergeCell ref="A24:C24"/>
    <mergeCell ref="C2:R2"/>
    <mergeCell ref="C4:R4"/>
    <mergeCell ref="C6:R6"/>
    <mergeCell ref="R12:S12"/>
    <mergeCell ref="U19:AO19"/>
    <mergeCell ref="W26:AU27"/>
    <mergeCell ref="U16:BD16"/>
    <mergeCell ref="U17:BA17"/>
    <mergeCell ref="U18:BA18"/>
    <mergeCell ref="U15:AR15"/>
    <mergeCell ref="C7:K7"/>
    <mergeCell ref="M12:P12"/>
    <mergeCell ref="F13:F14"/>
    <mergeCell ref="G13:G14"/>
    <mergeCell ref="H13:H14"/>
    <mergeCell ref="C3:R3"/>
    <mergeCell ref="C12:C14"/>
    <mergeCell ref="D12:D14"/>
    <mergeCell ref="E12:E14"/>
    <mergeCell ref="A35:C35"/>
    <mergeCell ref="J35:K35"/>
    <mergeCell ref="R35:S35"/>
    <mergeCell ref="F11:S11"/>
    <mergeCell ref="C8:K8"/>
    <mergeCell ref="C9:K9"/>
    <mergeCell ref="R13:R14"/>
    <mergeCell ref="H12:I12"/>
    <mergeCell ref="S13:S14"/>
    <mergeCell ref="B12:B14"/>
    <mergeCell ref="A34:C34"/>
    <mergeCell ref="F35:G35"/>
    <mergeCell ref="A36:S36"/>
    <mergeCell ref="A45:C45"/>
    <mergeCell ref="A46:C46"/>
    <mergeCell ref="F46:G46"/>
    <mergeCell ref="H46:I46"/>
    <mergeCell ref="J46:K46"/>
    <mergeCell ref="H35:I35"/>
    <mergeCell ref="R46:S46"/>
    <mergeCell ref="U37:BD37"/>
    <mergeCell ref="U38:BA38"/>
    <mergeCell ref="U39:BA39"/>
    <mergeCell ref="U40:AO40"/>
    <mergeCell ref="U41:BC41"/>
    <mergeCell ref="U42:BC42"/>
    <mergeCell ref="A47:Q47"/>
    <mergeCell ref="R47:S47"/>
    <mergeCell ref="T47:AQ47"/>
    <mergeCell ref="A48:Q48"/>
    <mergeCell ref="R48:S48"/>
    <mergeCell ref="A49:Q49"/>
    <mergeCell ref="R49:S49"/>
    <mergeCell ref="M64:S64"/>
    <mergeCell ref="M65:S65"/>
    <mergeCell ref="A50:Q50"/>
    <mergeCell ref="R50:S50"/>
    <mergeCell ref="A51:Q51"/>
    <mergeCell ref="R51:S51"/>
    <mergeCell ref="A52:Q52"/>
    <mergeCell ref="R52:S5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15" r:id="rId1"/>
  <headerFooter alignWithMargins="0">
    <oddHeader>&amp;R&amp;36&amp;D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D72"/>
  <sheetViews>
    <sheetView zoomScale="25" zoomScaleNormal="25" zoomScaleSheetLayoutView="10"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97.28125" style="2" customWidth="1"/>
    <col min="3" max="3" width="95.8515625" style="2" customWidth="1"/>
    <col min="4" max="5" width="32.8515625" style="2" customWidth="1"/>
    <col min="6" max="19" width="40.7109375" style="2" customWidth="1"/>
    <col min="20" max="20" width="15.57421875" style="2" customWidth="1"/>
    <col min="21" max="16384" width="9.140625" style="2" customWidth="1"/>
  </cols>
  <sheetData>
    <row r="1" ht="40.5" customHeight="1">
      <c r="B1" s="28" t="s">
        <v>2</v>
      </c>
    </row>
    <row r="2" spans="2:18" ht="90" customHeight="1">
      <c r="B2" s="3"/>
      <c r="C2" s="122" t="s">
        <v>10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18" ht="106.5" customHeight="1">
      <c r="B3" s="3"/>
      <c r="C3" s="122" t="s">
        <v>11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2:18" ht="48.75" customHeight="1">
      <c r="B4" s="3"/>
      <c r="C4" s="123" t="s">
        <v>12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18" ht="27.75" customHeight="1">
      <c r="B5" s="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ht="70.5" customHeight="1">
      <c r="B6" s="3"/>
      <c r="C6" s="124" t="str">
        <f>'Nauczyciel 1'!C6:R6</f>
        <v>rok akademicki 2022/2023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9" ht="81" customHeight="1">
      <c r="B7" s="35" t="s">
        <v>7</v>
      </c>
      <c r="C7" s="126"/>
      <c r="D7" s="126"/>
      <c r="E7" s="126"/>
      <c r="F7" s="126"/>
      <c r="G7" s="126"/>
      <c r="H7" s="126"/>
      <c r="I7" s="126"/>
      <c r="J7" s="126"/>
      <c r="K7" s="126"/>
      <c r="L7" s="12"/>
      <c r="M7" s="12"/>
      <c r="N7" s="12"/>
      <c r="O7" s="12"/>
      <c r="P7" s="12"/>
      <c r="Q7" s="12"/>
      <c r="R7" s="12"/>
      <c r="S7" s="4"/>
    </row>
    <row r="8" spans="2:22" ht="84.75" customHeight="1">
      <c r="B8" s="35" t="s">
        <v>21</v>
      </c>
      <c r="C8" s="129"/>
      <c r="D8" s="129"/>
      <c r="E8" s="129"/>
      <c r="F8" s="129"/>
      <c r="G8" s="129"/>
      <c r="H8" s="129"/>
      <c r="I8" s="129"/>
      <c r="J8" s="129"/>
      <c r="K8" s="129"/>
      <c r="L8" s="5"/>
      <c r="M8" s="5"/>
      <c r="N8" s="5"/>
      <c r="O8" s="6"/>
      <c r="P8" s="6"/>
      <c r="Q8" s="6"/>
      <c r="R8" s="6"/>
      <c r="S8" s="6"/>
      <c r="T8" s="6"/>
      <c r="U8" s="6"/>
      <c r="V8" s="6"/>
    </row>
    <row r="9" spans="2:22" ht="69" customHeight="1">
      <c r="B9" s="35" t="s">
        <v>13</v>
      </c>
      <c r="C9" s="129"/>
      <c r="D9" s="129"/>
      <c r="E9" s="129"/>
      <c r="F9" s="129"/>
      <c r="G9" s="129"/>
      <c r="H9" s="129"/>
      <c r="I9" s="129"/>
      <c r="J9" s="129"/>
      <c r="K9" s="12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69" customHeight="1">
      <c r="B10" s="35" t="s">
        <v>39</v>
      </c>
      <c r="C10" s="37"/>
      <c r="D10" s="37"/>
      <c r="E10" s="37"/>
      <c r="F10" s="37"/>
      <c r="G10" s="37"/>
      <c r="H10" s="37"/>
      <c r="I10" s="37"/>
      <c r="J10" s="37"/>
      <c r="K10" s="3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96.75" customHeight="1">
      <c r="A11" s="22"/>
      <c r="B11" s="23"/>
      <c r="C11" s="24"/>
      <c r="D11" s="24"/>
      <c r="E11" s="24"/>
      <c r="F11" s="125" t="s">
        <v>16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7"/>
      <c r="U11" s="7"/>
      <c r="V11" s="7"/>
    </row>
    <row r="12" spans="1:19" s="13" customFormat="1" ht="130.5" customHeight="1">
      <c r="A12" s="125" t="s">
        <v>38</v>
      </c>
      <c r="B12" s="135" t="s">
        <v>0</v>
      </c>
      <c r="C12" s="135" t="s">
        <v>73</v>
      </c>
      <c r="D12" s="137" t="s">
        <v>74</v>
      </c>
      <c r="E12" s="135" t="s">
        <v>1</v>
      </c>
      <c r="F12" s="125" t="s">
        <v>3</v>
      </c>
      <c r="G12" s="125"/>
      <c r="H12" s="125" t="s">
        <v>4</v>
      </c>
      <c r="I12" s="125"/>
      <c r="J12" s="125" t="s">
        <v>14</v>
      </c>
      <c r="K12" s="125"/>
      <c r="L12" s="61" t="s">
        <v>34</v>
      </c>
      <c r="M12" s="127" t="s">
        <v>33</v>
      </c>
      <c r="N12" s="127"/>
      <c r="O12" s="127"/>
      <c r="P12" s="127"/>
      <c r="Q12" s="136" t="s">
        <v>5</v>
      </c>
      <c r="R12" s="119" t="s">
        <v>30</v>
      </c>
      <c r="S12" s="119"/>
    </row>
    <row r="13" spans="1:19" s="13" customFormat="1" ht="93" customHeight="1">
      <c r="A13" s="125"/>
      <c r="B13" s="135"/>
      <c r="C13" s="135"/>
      <c r="D13" s="138"/>
      <c r="E13" s="135"/>
      <c r="F13" s="119" t="s">
        <v>62</v>
      </c>
      <c r="G13" s="119" t="s">
        <v>63</v>
      </c>
      <c r="H13" s="119" t="s">
        <v>62</v>
      </c>
      <c r="I13" s="119" t="s">
        <v>63</v>
      </c>
      <c r="J13" s="119" t="s">
        <v>62</v>
      </c>
      <c r="K13" s="119" t="s">
        <v>64</v>
      </c>
      <c r="L13" s="119" t="s">
        <v>59</v>
      </c>
      <c r="M13" s="63" t="s">
        <v>26</v>
      </c>
      <c r="N13" s="63" t="s">
        <v>27</v>
      </c>
      <c r="O13" s="63" t="s">
        <v>28</v>
      </c>
      <c r="P13" s="64" t="s">
        <v>29</v>
      </c>
      <c r="Q13" s="136"/>
      <c r="R13" s="119" t="s">
        <v>62</v>
      </c>
      <c r="S13" s="119" t="s">
        <v>63</v>
      </c>
    </row>
    <row r="14" spans="1:19" s="13" customFormat="1" ht="62.25" customHeight="1">
      <c r="A14" s="125"/>
      <c r="B14" s="135"/>
      <c r="C14" s="135"/>
      <c r="D14" s="139"/>
      <c r="E14" s="135"/>
      <c r="F14" s="119"/>
      <c r="G14" s="119"/>
      <c r="H14" s="119"/>
      <c r="I14" s="119"/>
      <c r="J14" s="119"/>
      <c r="K14" s="119"/>
      <c r="L14" s="119"/>
      <c r="M14" s="62" t="s">
        <v>62</v>
      </c>
      <c r="N14" s="62" t="s">
        <v>62</v>
      </c>
      <c r="O14" s="62" t="s">
        <v>62</v>
      </c>
      <c r="P14" s="62" t="s">
        <v>62</v>
      </c>
      <c r="Q14" s="136"/>
      <c r="R14" s="119"/>
      <c r="S14" s="119"/>
    </row>
    <row r="15" spans="1:44" ht="62.25" customHeight="1">
      <c r="A15" s="120" t="s">
        <v>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U15" s="116" t="s">
        <v>46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56" s="8" customFormat="1" ht="79.5" customHeight="1">
      <c r="A16" s="31">
        <v>1</v>
      </c>
      <c r="B16" s="30"/>
      <c r="C16" s="32"/>
      <c r="D16" s="32"/>
      <c r="E16" s="32"/>
      <c r="F16" s="31"/>
      <c r="G16" s="58" t="s">
        <v>8</v>
      </c>
      <c r="H16" s="31"/>
      <c r="I16" s="58" t="s">
        <v>8</v>
      </c>
      <c r="J16" s="31"/>
      <c r="K16" s="58" t="s">
        <v>8</v>
      </c>
      <c r="L16" s="31"/>
      <c r="M16" s="31"/>
      <c r="N16" s="31"/>
      <c r="O16" s="31"/>
      <c r="P16" s="31"/>
      <c r="Q16" s="58">
        <f aca="true" t="shared" si="0" ref="Q16:Q23">F16+H16+J16+L16+M16+N16+O16+P16</f>
        <v>0</v>
      </c>
      <c r="R16" s="59">
        <f aca="true" t="shared" si="1" ref="R16:R23">F16+H16+J16+L16+M16+N16+O16+P16</f>
        <v>0</v>
      </c>
      <c r="S16" s="58" t="s">
        <v>8</v>
      </c>
      <c r="U16" s="116" t="s">
        <v>47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53" s="8" customFormat="1" ht="79.5" customHeight="1">
      <c r="A17" s="31">
        <v>2</v>
      </c>
      <c r="B17" s="32"/>
      <c r="C17" s="32"/>
      <c r="D17" s="32"/>
      <c r="E17" s="32"/>
      <c r="F17" s="31"/>
      <c r="G17" s="58" t="s">
        <v>9</v>
      </c>
      <c r="H17" s="31"/>
      <c r="I17" s="58" t="s">
        <v>9</v>
      </c>
      <c r="J17" s="31"/>
      <c r="K17" s="58" t="s">
        <v>9</v>
      </c>
      <c r="L17" s="31"/>
      <c r="M17" s="31"/>
      <c r="N17" s="31"/>
      <c r="O17" s="31"/>
      <c r="P17" s="31"/>
      <c r="Q17" s="58">
        <f t="shared" si="0"/>
        <v>0</v>
      </c>
      <c r="R17" s="59">
        <f t="shared" si="1"/>
        <v>0</v>
      </c>
      <c r="S17" s="58" t="s">
        <v>9</v>
      </c>
      <c r="U17" s="116" t="s">
        <v>48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</row>
    <row r="18" spans="1:53" s="8" customFormat="1" ht="79.5" customHeight="1">
      <c r="A18" s="31">
        <v>3</v>
      </c>
      <c r="B18" s="32"/>
      <c r="C18" s="32"/>
      <c r="D18" s="32"/>
      <c r="E18" s="32"/>
      <c r="F18" s="31"/>
      <c r="G18" s="58" t="s">
        <v>9</v>
      </c>
      <c r="H18" s="31"/>
      <c r="I18" s="58" t="s">
        <v>9</v>
      </c>
      <c r="J18" s="31"/>
      <c r="K18" s="58" t="s">
        <v>9</v>
      </c>
      <c r="L18" s="31"/>
      <c r="M18" s="31"/>
      <c r="N18" s="31"/>
      <c r="O18" s="31"/>
      <c r="P18" s="31"/>
      <c r="Q18" s="58">
        <f t="shared" si="0"/>
        <v>0</v>
      </c>
      <c r="R18" s="59">
        <f t="shared" si="1"/>
        <v>0</v>
      </c>
      <c r="S18" s="58" t="s">
        <v>9</v>
      </c>
      <c r="U18" s="116" t="s">
        <v>49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41" s="8" customFormat="1" ht="79.5" customHeight="1">
      <c r="A19" s="31">
        <v>4</v>
      </c>
      <c r="B19" s="32"/>
      <c r="C19" s="32"/>
      <c r="D19" s="32"/>
      <c r="E19" s="32"/>
      <c r="F19" s="31"/>
      <c r="G19" s="58" t="s">
        <v>9</v>
      </c>
      <c r="H19" s="31"/>
      <c r="I19" s="58" t="s">
        <v>9</v>
      </c>
      <c r="J19" s="31"/>
      <c r="K19" s="58" t="s">
        <v>9</v>
      </c>
      <c r="L19" s="31"/>
      <c r="M19" s="31"/>
      <c r="N19" s="31"/>
      <c r="O19" s="31"/>
      <c r="P19" s="31"/>
      <c r="Q19" s="58">
        <f t="shared" si="0"/>
        <v>0</v>
      </c>
      <c r="R19" s="59">
        <f t="shared" si="1"/>
        <v>0</v>
      </c>
      <c r="S19" s="58" t="s">
        <v>9</v>
      </c>
      <c r="U19" s="153" t="s">
        <v>32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55" s="8" customFormat="1" ht="79.5" customHeight="1">
      <c r="A20" s="31">
        <v>5</v>
      </c>
      <c r="B20" s="32"/>
      <c r="C20" s="32"/>
      <c r="D20" s="32"/>
      <c r="E20" s="32"/>
      <c r="F20" s="31"/>
      <c r="G20" s="58" t="s">
        <v>9</v>
      </c>
      <c r="H20" s="31"/>
      <c r="I20" s="58" t="s">
        <v>9</v>
      </c>
      <c r="J20" s="31"/>
      <c r="K20" s="58" t="s">
        <v>9</v>
      </c>
      <c r="L20" s="31"/>
      <c r="M20" s="31"/>
      <c r="N20" s="31"/>
      <c r="O20" s="31"/>
      <c r="P20" s="31"/>
      <c r="Q20" s="58">
        <f t="shared" si="0"/>
        <v>0</v>
      </c>
      <c r="R20" s="59">
        <f t="shared" si="1"/>
        <v>0</v>
      </c>
      <c r="S20" s="58" t="s">
        <v>9</v>
      </c>
      <c r="U20" s="116" t="s">
        <v>60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</row>
    <row r="21" spans="1:55" s="8" customFormat="1" ht="79.5" customHeight="1">
      <c r="A21" s="31">
        <v>6</v>
      </c>
      <c r="B21" s="32"/>
      <c r="C21" s="32"/>
      <c r="D21" s="32"/>
      <c r="E21" s="32"/>
      <c r="F21" s="31"/>
      <c r="G21" s="58" t="s">
        <v>9</v>
      </c>
      <c r="H21" s="31"/>
      <c r="I21" s="58" t="s">
        <v>9</v>
      </c>
      <c r="J21" s="31"/>
      <c r="K21" s="58" t="s">
        <v>9</v>
      </c>
      <c r="L21" s="31"/>
      <c r="M21" s="31"/>
      <c r="N21" s="31"/>
      <c r="O21" s="31"/>
      <c r="P21" s="31"/>
      <c r="Q21" s="58">
        <f t="shared" si="0"/>
        <v>0</v>
      </c>
      <c r="R21" s="59">
        <f t="shared" si="1"/>
        <v>0</v>
      </c>
      <c r="S21" s="58" t="s">
        <v>9</v>
      </c>
      <c r="U21" s="116" t="s">
        <v>61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spans="1:56" s="8" customFormat="1" ht="79.5" customHeight="1">
      <c r="A22" s="31">
        <v>7</v>
      </c>
      <c r="B22" s="32"/>
      <c r="C22" s="32"/>
      <c r="D22" s="32"/>
      <c r="E22" s="32"/>
      <c r="F22" s="31"/>
      <c r="G22" s="58" t="s">
        <v>9</v>
      </c>
      <c r="H22" s="31"/>
      <c r="I22" s="58" t="s">
        <v>9</v>
      </c>
      <c r="J22" s="31"/>
      <c r="K22" s="58" t="s">
        <v>9</v>
      </c>
      <c r="L22" s="31"/>
      <c r="M22" s="31"/>
      <c r="N22" s="31"/>
      <c r="O22" s="31"/>
      <c r="P22" s="31"/>
      <c r="Q22" s="58">
        <f t="shared" si="0"/>
        <v>0</v>
      </c>
      <c r="R22" s="59">
        <f t="shared" si="1"/>
        <v>0</v>
      </c>
      <c r="S22" s="58" t="s">
        <v>9</v>
      </c>
      <c r="U22" s="153" t="s">
        <v>65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</row>
    <row r="23" spans="1:56" s="8" customFormat="1" ht="79.5" customHeight="1">
      <c r="A23" s="31">
        <v>8</v>
      </c>
      <c r="B23" s="32"/>
      <c r="C23" s="32"/>
      <c r="D23" s="32"/>
      <c r="E23" s="32"/>
      <c r="F23" s="31"/>
      <c r="G23" s="58" t="s">
        <v>9</v>
      </c>
      <c r="H23" s="31"/>
      <c r="I23" s="58" t="s">
        <v>9</v>
      </c>
      <c r="J23" s="31"/>
      <c r="K23" s="58" t="s">
        <v>9</v>
      </c>
      <c r="L23" s="31"/>
      <c r="M23" s="31"/>
      <c r="N23" s="31"/>
      <c r="O23" s="31"/>
      <c r="P23" s="31"/>
      <c r="Q23" s="58">
        <f t="shared" si="0"/>
        <v>0</v>
      </c>
      <c r="R23" s="59">
        <f t="shared" si="1"/>
        <v>0</v>
      </c>
      <c r="S23" s="58" t="s">
        <v>9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</row>
    <row r="24" spans="1:56" s="13" customFormat="1" ht="93" customHeight="1">
      <c r="A24" s="132" t="s">
        <v>17</v>
      </c>
      <c r="B24" s="133"/>
      <c r="C24" s="134"/>
      <c r="D24" s="69"/>
      <c r="E24" s="69"/>
      <c r="F24" s="59">
        <f>SUM(F16:F23)</f>
        <v>0</v>
      </c>
      <c r="G24" s="59" t="s">
        <v>6</v>
      </c>
      <c r="H24" s="59">
        <f>SUM(H16:H23)</f>
        <v>0</v>
      </c>
      <c r="I24" s="59" t="s">
        <v>6</v>
      </c>
      <c r="J24" s="59">
        <f>SUM(J16:J23)</f>
        <v>0</v>
      </c>
      <c r="K24" s="59" t="s">
        <v>6</v>
      </c>
      <c r="L24" s="59">
        <f aca="true" t="shared" si="2" ref="L24:R24">SUM(L16:L23)</f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 t="s">
        <v>6</v>
      </c>
      <c r="T24" s="13">
        <f>F24+H24+J24+L24+M24+N24+O24+P24</f>
        <v>0</v>
      </c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</row>
    <row r="25" spans="1:19" s="8" customFormat="1" ht="69.75" customHeight="1">
      <c r="A25" s="120" t="s">
        <v>23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47" s="8" customFormat="1" ht="79.5" customHeight="1">
      <c r="A26" s="31">
        <v>1</v>
      </c>
      <c r="B26" s="32"/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58">
        <f aca="true" t="shared" si="3" ref="Q26:Q33">F26+G26+H26+I26+J26+K26+L26+M26+N26+O26+P26</f>
        <v>0</v>
      </c>
      <c r="R26" s="59">
        <f aca="true" t="shared" si="4" ref="R26:R33">F26+H26+J26+L26+M26+N26+O26+P26</f>
        <v>0</v>
      </c>
      <c r="S26" s="59">
        <f aca="true" t="shared" si="5" ref="S26:S33">G26+I26+K26</f>
        <v>0</v>
      </c>
      <c r="V26" s="60"/>
      <c r="W26" s="112" t="s">
        <v>54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s="8" customFormat="1" ht="79.5" customHeight="1">
      <c r="A27" s="31">
        <v>2</v>
      </c>
      <c r="B27" s="32"/>
      <c r="C27" s="32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58">
        <f t="shared" si="3"/>
        <v>0</v>
      </c>
      <c r="R27" s="59">
        <f t="shared" si="4"/>
        <v>0</v>
      </c>
      <c r="S27" s="59">
        <f t="shared" si="5"/>
        <v>0</v>
      </c>
      <c r="V27" s="60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19" s="8" customFormat="1" ht="79.5" customHeight="1">
      <c r="A28" s="31">
        <v>3</v>
      </c>
      <c r="B28" s="32"/>
      <c r="C28" s="32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8">
        <f t="shared" si="3"/>
        <v>0</v>
      </c>
      <c r="R28" s="59">
        <f t="shared" si="4"/>
        <v>0</v>
      </c>
      <c r="S28" s="59">
        <f t="shared" si="5"/>
        <v>0</v>
      </c>
    </row>
    <row r="29" spans="1:19" s="8" customFormat="1" ht="79.5" customHeight="1">
      <c r="A29" s="31">
        <v>4</v>
      </c>
      <c r="B29" s="32"/>
      <c r="C29" s="3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8">
        <f t="shared" si="3"/>
        <v>0</v>
      </c>
      <c r="R29" s="59">
        <f t="shared" si="4"/>
        <v>0</v>
      </c>
      <c r="S29" s="59">
        <f t="shared" si="5"/>
        <v>0</v>
      </c>
    </row>
    <row r="30" spans="1:19" s="8" customFormat="1" ht="79.5" customHeight="1">
      <c r="A30" s="31">
        <v>5</v>
      </c>
      <c r="B30" s="32"/>
      <c r="C30" s="32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8">
        <f t="shared" si="3"/>
        <v>0</v>
      </c>
      <c r="R30" s="59">
        <f t="shared" si="4"/>
        <v>0</v>
      </c>
      <c r="S30" s="59">
        <f t="shared" si="5"/>
        <v>0</v>
      </c>
    </row>
    <row r="31" spans="1:19" s="8" customFormat="1" ht="79.5" customHeight="1">
      <c r="A31" s="31">
        <v>6</v>
      </c>
      <c r="B31" s="32"/>
      <c r="C31" s="32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58">
        <f t="shared" si="3"/>
        <v>0</v>
      </c>
      <c r="R31" s="59">
        <f t="shared" si="4"/>
        <v>0</v>
      </c>
      <c r="S31" s="59">
        <f t="shared" si="5"/>
        <v>0</v>
      </c>
    </row>
    <row r="32" spans="1:19" s="8" customFormat="1" ht="79.5" customHeight="1">
      <c r="A32" s="31">
        <v>7</v>
      </c>
      <c r="B32" s="32"/>
      <c r="C32" s="32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58">
        <f t="shared" si="3"/>
        <v>0</v>
      </c>
      <c r="R32" s="59">
        <f t="shared" si="4"/>
        <v>0</v>
      </c>
      <c r="S32" s="59">
        <f t="shared" si="5"/>
        <v>0</v>
      </c>
    </row>
    <row r="33" spans="1:19" s="8" customFormat="1" ht="79.5" customHeight="1">
      <c r="A33" s="31">
        <v>8</v>
      </c>
      <c r="B33" s="32"/>
      <c r="C33" s="32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58">
        <f t="shared" si="3"/>
        <v>0</v>
      </c>
      <c r="R33" s="59">
        <f t="shared" si="4"/>
        <v>0</v>
      </c>
      <c r="S33" s="59">
        <f t="shared" si="5"/>
        <v>0</v>
      </c>
    </row>
    <row r="34" spans="1:20" s="13" customFormat="1" ht="105.75" customHeight="1">
      <c r="A34" s="128" t="s">
        <v>69</v>
      </c>
      <c r="B34" s="128"/>
      <c r="C34" s="128"/>
      <c r="D34" s="70"/>
      <c r="E34" s="70"/>
      <c r="F34" s="59">
        <f aca="true" t="shared" si="6" ref="F34:S34">SUM(F26:F33)</f>
        <v>0</v>
      </c>
      <c r="G34" s="59">
        <f t="shared" si="6"/>
        <v>0</v>
      </c>
      <c r="H34" s="59">
        <f t="shared" si="6"/>
        <v>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59">
        <f t="shared" si="6"/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13">
        <f>F34+G34+H34+I34+J34+K34+L34+M34+N34+O34+P34</f>
        <v>0</v>
      </c>
    </row>
    <row r="35" spans="1:19" s="13" customFormat="1" ht="135" customHeight="1">
      <c r="A35" s="128" t="s">
        <v>68</v>
      </c>
      <c r="B35" s="128"/>
      <c r="C35" s="128"/>
      <c r="D35" s="70"/>
      <c r="E35" s="70"/>
      <c r="F35" s="121">
        <f>F34+1.5*G34</f>
        <v>0</v>
      </c>
      <c r="G35" s="121"/>
      <c r="H35" s="121">
        <f>H34+1.5*I34</f>
        <v>0</v>
      </c>
      <c r="I35" s="121"/>
      <c r="J35" s="121">
        <f>J34+1.5*K34</f>
        <v>0</v>
      </c>
      <c r="K35" s="121"/>
      <c r="L35" s="59">
        <f>L34</f>
        <v>0</v>
      </c>
      <c r="M35" s="59">
        <f>M34</f>
        <v>0</v>
      </c>
      <c r="N35" s="59">
        <f>N34</f>
        <v>0</v>
      </c>
      <c r="O35" s="59">
        <f>O34</f>
        <v>0</v>
      </c>
      <c r="P35" s="59">
        <f>P34</f>
        <v>0</v>
      </c>
      <c r="Q35" s="59">
        <f>F35+H35+J35+L35+M35+N35+O35+P35</f>
        <v>0</v>
      </c>
      <c r="R35" s="121">
        <f>R34+1.5*S34</f>
        <v>0</v>
      </c>
      <c r="S35" s="121"/>
    </row>
    <row r="36" spans="1:56" s="13" customFormat="1" ht="93" customHeight="1">
      <c r="A36" s="120" t="s">
        <v>66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</row>
    <row r="37" spans="1:56" s="8" customFormat="1" ht="79.5" customHeight="1">
      <c r="A37" s="31">
        <v>1</v>
      </c>
      <c r="B37" s="30"/>
      <c r="C37" s="32"/>
      <c r="D37" s="32"/>
      <c r="E37" s="32"/>
      <c r="F37" s="31"/>
      <c r="G37" s="58" t="s">
        <v>8</v>
      </c>
      <c r="H37" s="31"/>
      <c r="I37" s="58" t="s">
        <v>8</v>
      </c>
      <c r="J37" s="31"/>
      <c r="K37" s="58" t="s">
        <v>8</v>
      </c>
      <c r="L37" s="31"/>
      <c r="M37" s="31"/>
      <c r="N37" s="31"/>
      <c r="O37" s="31"/>
      <c r="P37" s="31"/>
      <c r="Q37" s="58">
        <f aca="true" t="shared" si="7" ref="Q37:Q44">F37+H37+J37+L37+M37+N37+O37+P37</f>
        <v>0</v>
      </c>
      <c r="R37" s="59">
        <f aca="true" t="shared" si="8" ref="R37:R44">F37+H37+J37+L37+M37+N37+O37+P37</f>
        <v>0</v>
      </c>
      <c r="S37" s="58" t="s">
        <v>8</v>
      </c>
      <c r="U37" s="116" t="s">
        <v>47</v>
      </c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</row>
    <row r="38" spans="1:53" s="8" customFormat="1" ht="79.5" customHeight="1">
      <c r="A38" s="31">
        <v>2</v>
      </c>
      <c r="B38" s="32"/>
      <c r="C38" s="32"/>
      <c r="D38" s="32"/>
      <c r="E38" s="32"/>
      <c r="F38" s="31"/>
      <c r="G38" s="58" t="s">
        <v>9</v>
      </c>
      <c r="H38" s="31"/>
      <c r="I38" s="58" t="s">
        <v>9</v>
      </c>
      <c r="J38" s="31"/>
      <c r="K38" s="58" t="s">
        <v>9</v>
      </c>
      <c r="L38" s="31"/>
      <c r="M38" s="31"/>
      <c r="N38" s="31"/>
      <c r="O38" s="31"/>
      <c r="P38" s="31"/>
      <c r="Q38" s="58">
        <f t="shared" si="7"/>
        <v>0</v>
      </c>
      <c r="R38" s="59">
        <f t="shared" si="8"/>
        <v>0</v>
      </c>
      <c r="S38" s="58" t="s">
        <v>9</v>
      </c>
      <c r="U38" s="116" t="s">
        <v>48</v>
      </c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</row>
    <row r="39" spans="1:53" s="8" customFormat="1" ht="79.5" customHeight="1">
      <c r="A39" s="31">
        <v>3</v>
      </c>
      <c r="B39" s="32"/>
      <c r="C39" s="32"/>
      <c r="D39" s="32"/>
      <c r="E39" s="32"/>
      <c r="F39" s="31"/>
      <c r="G39" s="58" t="s">
        <v>9</v>
      </c>
      <c r="H39" s="31"/>
      <c r="I39" s="58" t="s">
        <v>9</v>
      </c>
      <c r="J39" s="31"/>
      <c r="K39" s="58" t="s">
        <v>9</v>
      </c>
      <c r="L39" s="31"/>
      <c r="M39" s="31"/>
      <c r="N39" s="31"/>
      <c r="O39" s="31"/>
      <c r="P39" s="31"/>
      <c r="Q39" s="58">
        <f t="shared" si="7"/>
        <v>0</v>
      </c>
      <c r="R39" s="59">
        <f t="shared" si="8"/>
        <v>0</v>
      </c>
      <c r="S39" s="58" t="s">
        <v>9</v>
      </c>
      <c r="U39" s="116" t="s">
        <v>49</v>
      </c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</row>
    <row r="40" spans="1:41" s="8" customFormat="1" ht="79.5" customHeight="1">
      <c r="A40" s="31">
        <v>4</v>
      </c>
      <c r="B40" s="32"/>
      <c r="C40" s="32"/>
      <c r="D40" s="32"/>
      <c r="E40" s="32"/>
      <c r="F40" s="31"/>
      <c r="G40" s="58" t="s">
        <v>9</v>
      </c>
      <c r="H40" s="31"/>
      <c r="I40" s="58" t="s">
        <v>9</v>
      </c>
      <c r="J40" s="31"/>
      <c r="K40" s="58" t="s">
        <v>9</v>
      </c>
      <c r="L40" s="31"/>
      <c r="M40" s="31"/>
      <c r="N40" s="31"/>
      <c r="O40" s="31"/>
      <c r="P40" s="31"/>
      <c r="Q40" s="58">
        <f t="shared" si="7"/>
        <v>0</v>
      </c>
      <c r="R40" s="59">
        <f t="shared" si="8"/>
        <v>0</v>
      </c>
      <c r="S40" s="58" t="s">
        <v>9</v>
      </c>
      <c r="U40" s="153" t="s">
        <v>32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55" s="8" customFormat="1" ht="79.5" customHeight="1">
      <c r="A41" s="31">
        <v>5</v>
      </c>
      <c r="B41" s="32"/>
      <c r="C41" s="32"/>
      <c r="D41" s="32"/>
      <c r="E41" s="32"/>
      <c r="F41" s="31"/>
      <c r="G41" s="58" t="s">
        <v>9</v>
      </c>
      <c r="H41" s="31"/>
      <c r="I41" s="58" t="s">
        <v>9</v>
      </c>
      <c r="J41" s="31"/>
      <c r="K41" s="58" t="s">
        <v>9</v>
      </c>
      <c r="L41" s="31"/>
      <c r="M41" s="31"/>
      <c r="N41" s="31"/>
      <c r="O41" s="31"/>
      <c r="P41" s="31"/>
      <c r="Q41" s="58">
        <f t="shared" si="7"/>
        <v>0</v>
      </c>
      <c r="R41" s="59">
        <f t="shared" si="8"/>
        <v>0</v>
      </c>
      <c r="S41" s="58" t="s">
        <v>9</v>
      </c>
      <c r="U41" s="116" t="s">
        <v>60</v>
      </c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spans="1:55" s="8" customFormat="1" ht="79.5" customHeight="1">
      <c r="A42" s="31">
        <v>6</v>
      </c>
      <c r="B42" s="32"/>
      <c r="C42" s="32"/>
      <c r="D42" s="32"/>
      <c r="E42" s="32"/>
      <c r="F42" s="31"/>
      <c r="G42" s="58" t="s">
        <v>9</v>
      </c>
      <c r="H42" s="31"/>
      <c r="I42" s="58" t="s">
        <v>9</v>
      </c>
      <c r="J42" s="31"/>
      <c r="K42" s="58" t="s">
        <v>9</v>
      </c>
      <c r="L42" s="31"/>
      <c r="M42" s="31"/>
      <c r="N42" s="31"/>
      <c r="O42" s="31"/>
      <c r="P42" s="31"/>
      <c r="Q42" s="58">
        <f t="shared" si="7"/>
        <v>0</v>
      </c>
      <c r="R42" s="59">
        <f t="shared" si="8"/>
        <v>0</v>
      </c>
      <c r="S42" s="58" t="s">
        <v>9</v>
      </c>
      <c r="U42" s="116" t="s">
        <v>61</v>
      </c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spans="1:56" s="8" customFormat="1" ht="79.5" customHeight="1">
      <c r="A43" s="31">
        <v>7</v>
      </c>
      <c r="B43" s="32"/>
      <c r="C43" s="32"/>
      <c r="D43" s="32"/>
      <c r="E43" s="32"/>
      <c r="F43" s="31"/>
      <c r="G43" s="58" t="s">
        <v>9</v>
      </c>
      <c r="H43" s="31"/>
      <c r="I43" s="58" t="s">
        <v>9</v>
      </c>
      <c r="J43" s="31"/>
      <c r="K43" s="58" t="s">
        <v>9</v>
      </c>
      <c r="L43" s="31"/>
      <c r="M43" s="31"/>
      <c r="N43" s="31"/>
      <c r="O43" s="31"/>
      <c r="P43" s="31"/>
      <c r="Q43" s="58">
        <f t="shared" si="7"/>
        <v>0</v>
      </c>
      <c r="R43" s="59">
        <f t="shared" si="8"/>
        <v>0</v>
      </c>
      <c r="S43" s="58" t="s">
        <v>9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</row>
    <row r="44" spans="1:56" s="8" customFormat="1" ht="79.5" customHeight="1">
      <c r="A44" s="31">
        <v>8</v>
      </c>
      <c r="B44" s="32"/>
      <c r="C44" s="32"/>
      <c r="D44" s="32"/>
      <c r="E44" s="32"/>
      <c r="F44" s="31"/>
      <c r="G44" s="58" t="s">
        <v>9</v>
      </c>
      <c r="H44" s="31"/>
      <c r="I44" s="58" t="s">
        <v>9</v>
      </c>
      <c r="J44" s="31"/>
      <c r="K44" s="58" t="s">
        <v>9</v>
      </c>
      <c r="L44" s="31"/>
      <c r="M44" s="31"/>
      <c r="N44" s="31"/>
      <c r="O44" s="31"/>
      <c r="P44" s="31"/>
      <c r="Q44" s="58">
        <f t="shared" si="7"/>
        <v>0</v>
      </c>
      <c r="R44" s="59">
        <f t="shared" si="8"/>
        <v>0</v>
      </c>
      <c r="S44" s="58" t="s">
        <v>9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</row>
    <row r="45" spans="1:56" s="13" customFormat="1" ht="93" customHeight="1">
      <c r="A45" s="132" t="s">
        <v>67</v>
      </c>
      <c r="B45" s="133"/>
      <c r="C45" s="134"/>
      <c r="D45" s="69"/>
      <c r="E45" s="69"/>
      <c r="F45" s="59">
        <f>SUM(F37:F44)</f>
        <v>0</v>
      </c>
      <c r="G45" s="59" t="s">
        <v>6</v>
      </c>
      <c r="H45" s="59">
        <f>SUM(H37:H44)</f>
        <v>0</v>
      </c>
      <c r="I45" s="59" t="s">
        <v>6</v>
      </c>
      <c r="J45" s="59">
        <f>SUM(J37:J44)</f>
        <v>0</v>
      </c>
      <c r="K45" s="59" t="s">
        <v>6</v>
      </c>
      <c r="L45" s="59">
        <f aca="true" t="shared" si="9" ref="L45:R45">SUM(L37:L44)</f>
        <v>0</v>
      </c>
      <c r="M45" s="59">
        <f t="shared" si="9"/>
        <v>0</v>
      </c>
      <c r="N45" s="59">
        <f t="shared" si="9"/>
        <v>0</v>
      </c>
      <c r="O45" s="59">
        <f t="shared" si="9"/>
        <v>0</v>
      </c>
      <c r="P45" s="59">
        <f t="shared" si="9"/>
        <v>0</v>
      </c>
      <c r="Q45" s="59">
        <f t="shared" si="9"/>
        <v>0</v>
      </c>
      <c r="R45" s="59">
        <f t="shared" si="9"/>
        <v>0</v>
      </c>
      <c r="S45" s="59" t="s">
        <v>6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</row>
    <row r="46" spans="1:19" s="13" customFormat="1" ht="108.75" customHeight="1">
      <c r="A46" s="132" t="s">
        <v>70</v>
      </c>
      <c r="B46" s="133"/>
      <c r="C46" s="134"/>
      <c r="D46" s="69"/>
      <c r="E46" s="69"/>
      <c r="F46" s="121">
        <f>F24+F45+F35</f>
        <v>0</v>
      </c>
      <c r="G46" s="121"/>
      <c r="H46" s="121">
        <f>H24+H45+H35</f>
        <v>0</v>
      </c>
      <c r="I46" s="121"/>
      <c r="J46" s="121">
        <f>J24+J45+J35</f>
        <v>0</v>
      </c>
      <c r="K46" s="121"/>
      <c r="L46" s="59">
        <f aca="true" t="shared" si="10" ref="L46:R46">L24+L45+L35</f>
        <v>0</v>
      </c>
      <c r="M46" s="59">
        <f t="shared" si="10"/>
        <v>0</v>
      </c>
      <c r="N46" s="59">
        <f t="shared" si="10"/>
        <v>0</v>
      </c>
      <c r="O46" s="59">
        <f t="shared" si="10"/>
        <v>0</v>
      </c>
      <c r="P46" s="59">
        <f t="shared" si="10"/>
        <v>0</v>
      </c>
      <c r="Q46" s="59">
        <f t="shared" si="10"/>
        <v>0</v>
      </c>
      <c r="R46" s="121">
        <f t="shared" si="10"/>
        <v>0</v>
      </c>
      <c r="S46" s="121"/>
    </row>
    <row r="47" spans="1:43" s="1" customFormat="1" ht="79.5" customHeight="1">
      <c r="A47" s="113" t="s">
        <v>56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20"/>
      <c r="S47" s="120"/>
      <c r="T47" s="117" t="s">
        <v>55</v>
      </c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1:19" s="1" customFormat="1" ht="79.5" customHeight="1">
      <c r="A48" s="113" t="s">
        <v>31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20"/>
      <c r="S48" s="120"/>
    </row>
    <row r="49" spans="1:19" s="1" customFormat="1" ht="79.5" customHeight="1" thickBot="1">
      <c r="A49" s="113" t="s">
        <v>25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R49" s="141">
        <f>R47-R48</f>
        <v>0</v>
      </c>
      <c r="S49" s="141"/>
    </row>
    <row r="50" spans="1:19" s="1" customFormat="1" ht="79.5" customHeight="1" thickBot="1">
      <c r="A50" s="113" t="s">
        <v>147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43">
        <f>MAX(SUM(R24+R35-R47),0)</f>
        <v>0</v>
      </c>
      <c r="S50" s="144"/>
    </row>
    <row r="51" spans="1:19" s="1" customFormat="1" ht="79.5" customHeight="1" thickBot="1">
      <c r="A51" s="113" t="s">
        <v>148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43">
        <f>MAX(R46-R47-R50,0)</f>
        <v>0</v>
      </c>
      <c r="S51" s="144"/>
    </row>
    <row r="52" spans="1:19" s="1" customFormat="1" ht="79.5" customHeight="1" thickBot="1">
      <c r="A52" s="113" t="s">
        <v>146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43">
        <f>IF(R46&lt;R49,"Nie wypracowano pensum",IF(SUM(R50:S51)&gt;R47*2,"Przekroczono limit nadgodzin",SUM(R50:R51)))</f>
        <v>0</v>
      </c>
      <c r="S52" s="144"/>
    </row>
    <row r="53" spans="1:43" s="1" customFormat="1" ht="79.5" customHeight="1">
      <c r="A53" s="113" t="s">
        <v>58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  <c r="R53" s="152"/>
      <c r="S53" s="152"/>
      <c r="T53" s="110" t="s">
        <v>57</v>
      </c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</row>
    <row r="54" spans="2:24" s="15" customFormat="1" ht="19.5" customHeight="1">
      <c r="B54" s="20"/>
      <c r="C54" s="16"/>
      <c r="D54" s="16"/>
      <c r="E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T54" s="17"/>
      <c r="U54" s="17"/>
      <c r="V54" s="17"/>
      <c r="W54" s="17"/>
      <c r="X54" s="18"/>
    </row>
    <row r="55" spans="2:20" s="15" customFormat="1" ht="27" customHeight="1" thickBot="1">
      <c r="B55" s="21"/>
      <c r="F55" s="16"/>
      <c r="G55" s="16"/>
      <c r="H55" s="18"/>
      <c r="I55" s="18"/>
      <c r="J55" s="18"/>
      <c r="K55" s="18"/>
      <c r="L55" s="18"/>
      <c r="M55" s="142"/>
      <c r="N55" s="142"/>
      <c r="O55" s="142"/>
      <c r="P55" s="142"/>
      <c r="Q55" s="142"/>
      <c r="R55" s="142"/>
      <c r="S55" s="142"/>
      <c r="T55" s="18"/>
    </row>
    <row r="56" spans="1:19" s="13" customFormat="1" ht="60" customHeight="1" thickBot="1">
      <c r="A56" s="14"/>
      <c r="B56" s="149" t="s">
        <v>24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</row>
    <row r="57" spans="2:19" s="13" customFormat="1" ht="15.75" customHeight="1">
      <c r="B57" s="130" t="s">
        <v>152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1:19" s="13" customFormat="1" ht="28.5" customHeight="1">
      <c r="A58" s="14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s="9" customFormat="1" ht="75.75" customHeight="1">
      <c r="A59" s="1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s="9" customFormat="1" ht="30.75" customHeight="1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24" s="36" customFormat="1" ht="61.5">
      <c r="B61" s="38" t="s">
        <v>19</v>
      </c>
      <c r="C61" s="39"/>
      <c r="D61" s="39"/>
      <c r="E61" s="39"/>
      <c r="H61" s="40"/>
      <c r="I61" s="40"/>
      <c r="J61" s="40"/>
      <c r="K61" s="40"/>
      <c r="L61" s="40"/>
      <c r="M61" s="146" t="s">
        <v>35</v>
      </c>
      <c r="N61" s="146"/>
      <c r="O61" s="146"/>
      <c r="P61" s="146"/>
      <c r="Q61" s="146"/>
      <c r="R61" s="146"/>
      <c r="T61" s="40"/>
      <c r="U61" s="40"/>
      <c r="V61" s="40"/>
      <c r="W61" s="40"/>
      <c r="X61" s="41"/>
    </row>
    <row r="62" spans="2:19" s="42" customFormat="1" ht="61.5">
      <c r="B62" s="68" t="s">
        <v>20</v>
      </c>
      <c r="M62" s="140" t="s">
        <v>20</v>
      </c>
      <c r="N62" s="140"/>
      <c r="O62" s="140"/>
      <c r="P62" s="140"/>
      <c r="Q62" s="140"/>
      <c r="R62" s="140"/>
      <c r="S62" s="140"/>
    </row>
    <row r="63" spans="2:19" s="19" customFormat="1" ht="45.75"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s="19" customFormat="1" ht="45" customHeight="1">
      <c r="B64" s="33" t="s">
        <v>15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47" t="s">
        <v>36</v>
      </c>
      <c r="N64" s="147"/>
      <c r="O64" s="147"/>
      <c r="P64" s="147"/>
      <c r="Q64" s="147"/>
      <c r="R64" s="147"/>
      <c r="S64" s="147"/>
    </row>
    <row r="65" spans="2:19" s="26" customFormat="1" ht="61.5">
      <c r="B65" s="34" t="s">
        <v>18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48" t="s">
        <v>37</v>
      </c>
      <c r="N65" s="148"/>
      <c r="O65" s="148"/>
      <c r="P65" s="148"/>
      <c r="Q65" s="148"/>
      <c r="R65" s="148"/>
      <c r="S65" s="148"/>
    </row>
    <row r="66" s="13" customFormat="1" ht="18.75"/>
    <row r="67" spans="10:12" ht="12.75" customHeight="1">
      <c r="J67" s="11"/>
      <c r="L67" s="11"/>
    </row>
    <row r="69" ht="11.25">
      <c r="R69" s="65"/>
    </row>
    <row r="71" spans="10:18" ht="11.25">
      <c r="J71" s="65"/>
      <c r="O71" s="145"/>
      <c r="P71" s="145"/>
      <c r="Q71" s="145"/>
      <c r="R71" s="145"/>
    </row>
    <row r="72" spans="13:19" ht="12.75" customHeight="1">
      <c r="M72" s="145"/>
      <c r="N72" s="145"/>
      <c r="O72" s="145"/>
      <c r="P72" s="145"/>
      <c r="Q72" s="145"/>
      <c r="R72" s="145"/>
      <c r="S72" s="145"/>
    </row>
  </sheetData>
  <sheetProtection/>
  <mergeCells count="84">
    <mergeCell ref="O71:R71"/>
    <mergeCell ref="A53:Q53"/>
    <mergeCell ref="R53:S53"/>
    <mergeCell ref="T53:AQ53"/>
    <mergeCell ref="M55:S55"/>
    <mergeCell ref="M72:S72"/>
    <mergeCell ref="B56:S56"/>
    <mergeCell ref="B57:S59"/>
    <mergeCell ref="M61:R61"/>
    <mergeCell ref="M64:S64"/>
    <mergeCell ref="M65:S65"/>
    <mergeCell ref="A25:S25"/>
    <mergeCell ref="D12:D14"/>
    <mergeCell ref="E12:E14"/>
    <mergeCell ref="R13:R14"/>
    <mergeCell ref="A52:Q52"/>
    <mergeCell ref="R52:S52"/>
    <mergeCell ref="A34:C34"/>
    <mergeCell ref="C12:C14"/>
    <mergeCell ref="A15:S15"/>
    <mergeCell ref="W26:AU27"/>
    <mergeCell ref="U16:BD16"/>
    <mergeCell ref="F35:G35"/>
    <mergeCell ref="R35:S35"/>
    <mergeCell ref="R12:S12"/>
    <mergeCell ref="F12:G12"/>
    <mergeCell ref="H13:H14"/>
    <mergeCell ref="U19:AO19"/>
    <mergeCell ref="H35:I35"/>
    <mergeCell ref="C8:K8"/>
    <mergeCell ref="S13:S14"/>
    <mergeCell ref="J13:J14"/>
    <mergeCell ref="F11:S11"/>
    <mergeCell ref="U17:BA17"/>
    <mergeCell ref="U18:BA18"/>
    <mergeCell ref="I13:I14"/>
    <mergeCell ref="U15:AR15"/>
    <mergeCell ref="Q12:Q14"/>
    <mergeCell ref="A35:C35"/>
    <mergeCell ref="J35:K35"/>
    <mergeCell ref="F13:F14"/>
    <mergeCell ref="G13:G14"/>
    <mergeCell ref="B12:B14"/>
    <mergeCell ref="A24:C24"/>
    <mergeCell ref="C2:R2"/>
    <mergeCell ref="C4:R4"/>
    <mergeCell ref="C6:R6"/>
    <mergeCell ref="A12:A14"/>
    <mergeCell ref="J12:K12"/>
    <mergeCell ref="C3:R3"/>
    <mergeCell ref="C7:K7"/>
    <mergeCell ref="M12:P12"/>
    <mergeCell ref="C9:K9"/>
    <mergeCell ref="H12:I12"/>
    <mergeCell ref="A49:Q49"/>
    <mergeCell ref="R48:S48"/>
    <mergeCell ref="U37:BD37"/>
    <mergeCell ref="U21:BC21"/>
    <mergeCell ref="U22:BD24"/>
    <mergeCell ref="L13:L14"/>
    <mergeCell ref="K13:K14"/>
    <mergeCell ref="U38:BA38"/>
    <mergeCell ref="U20:BC20"/>
    <mergeCell ref="A36:S36"/>
    <mergeCell ref="R47:S47"/>
    <mergeCell ref="T47:AQ47"/>
    <mergeCell ref="A45:C45"/>
    <mergeCell ref="A50:Q50"/>
    <mergeCell ref="R50:S50"/>
    <mergeCell ref="A46:C46"/>
    <mergeCell ref="F46:G46"/>
    <mergeCell ref="H46:I46"/>
    <mergeCell ref="J46:K46"/>
    <mergeCell ref="A48:Q48"/>
    <mergeCell ref="R49:S49"/>
    <mergeCell ref="A51:Q51"/>
    <mergeCell ref="R51:S51"/>
    <mergeCell ref="M62:S62"/>
    <mergeCell ref="U39:BA39"/>
    <mergeCell ref="U40:AO40"/>
    <mergeCell ref="U41:BC41"/>
    <mergeCell ref="U42:BC42"/>
    <mergeCell ref="R46:S46"/>
    <mergeCell ref="A47:Q47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15" r:id="rId1"/>
  <headerFooter alignWithMargins="0">
    <oddHeader>&amp;R&amp;36&amp;D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D72"/>
  <sheetViews>
    <sheetView zoomScale="25" zoomScaleNormal="25" zoomScaleSheetLayoutView="1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97.28125" style="2" customWidth="1"/>
    <col min="3" max="3" width="95.8515625" style="2" customWidth="1"/>
    <col min="4" max="5" width="32.8515625" style="2" customWidth="1"/>
    <col min="6" max="19" width="40.7109375" style="2" customWidth="1"/>
    <col min="20" max="20" width="15.57421875" style="2" customWidth="1"/>
    <col min="21" max="16384" width="9.140625" style="2" customWidth="1"/>
  </cols>
  <sheetData>
    <row r="1" ht="40.5" customHeight="1">
      <c r="B1" s="28" t="s">
        <v>2</v>
      </c>
    </row>
    <row r="2" spans="2:18" ht="90" customHeight="1">
      <c r="B2" s="3"/>
      <c r="C2" s="122" t="s">
        <v>10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18" ht="106.5" customHeight="1">
      <c r="B3" s="3"/>
      <c r="C3" s="122" t="s">
        <v>11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2:18" ht="48.75" customHeight="1">
      <c r="B4" s="3"/>
      <c r="C4" s="123" t="s">
        <v>12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18" ht="27.75" customHeight="1">
      <c r="B5" s="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ht="70.5" customHeight="1">
      <c r="B6" s="3"/>
      <c r="C6" s="124" t="str">
        <f>'Nauczyciel 1'!C6:R6</f>
        <v>rok akademicki 2022/2023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9" ht="81" customHeight="1">
      <c r="B7" s="35" t="s">
        <v>7</v>
      </c>
      <c r="C7" s="126"/>
      <c r="D7" s="126"/>
      <c r="E7" s="126"/>
      <c r="F7" s="126"/>
      <c r="G7" s="126"/>
      <c r="H7" s="126"/>
      <c r="I7" s="126"/>
      <c r="J7" s="126"/>
      <c r="K7" s="126"/>
      <c r="L7" s="12"/>
      <c r="M7" s="12"/>
      <c r="N7" s="12"/>
      <c r="O7" s="12"/>
      <c r="P7" s="12"/>
      <c r="Q7" s="12"/>
      <c r="R7" s="12"/>
      <c r="S7" s="4"/>
    </row>
    <row r="8" spans="2:22" ht="84.75" customHeight="1">
      <c r="B8" s="35" t="s">
        <v>21</v>
      </c>
      <c r="C8" s="129"/>
      <c r="D8" s="129"/>
      <c r="E8" s="129"/>
      <c r="F8" s="129"/>
      <c r="G8" s="129"/>
      <c r="H8" s="129"/>
      <c r="I8" s="129"/>
      <c r="J8" s="129"/>
      <c r="K8" s="129"/>
      <c r="L8" s="5"/>
      <c r="M8" s="5"/>
      <c r="N8" s="5"/>
      <c r="O8" s="6"/>
      <c r="P8" s="6"/>
      <c r="Q8" s="6"/>
      <c r="R8" s="6"/>
      <c r="S8" s="6"/>
      <c r="T8" s="6"/>
      <c r="U8" s="6"/>
      <c r="V8" s="6"/>
    </row>
    <row r="9" spans="2:22" ht="69" customHeight="1">
      <c r="B9" s="35" t="s">
        <v>13</v>
      </c>
      <c r="C9" s="129"/>
      <c r="D9" s="129"/>
      <c r="E9" s="129"/>
      <c r="F9" s="129"/>
      <c r="G9" s="129"/>
      <c r="H9" s="129"/>
      <c r="I9" s="129"/>
      <c r="J9" s="129"/>
      <c r="K9" s="12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69" customHeight="1">
      <c r="B10" s="35" t="s">
        <v>39</v>
      </c>
      <c r="C10" s="37"/>
      <c r="D10" s="37"/>
      <c r="E10" s="37"/>
      <c r="F10" s="37"/>
      <c r="G10" s="37"/>
      <c r="H10" s="37"/>
      <c r="I10" s="37"/>
      <c r="J10" s="37"/>
      <c r="K10" s="3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96.75" customHeight="1">
      <c r="A11" s="22"/>
      <c r="B11" s="23"/>
      <c r="C11" s="24"/>
      <c r="D11" s="24"/>
      <c r="E11" s="24"/>
      <c r="F11" s="125" t="s">
        <v>16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7"/>
      <c r="U11" s="7"/>
      <c r="V11" s="7"/>
    </row>
    <row r="12" spans="1:19" s="13" customFormat="1" ht="130.5" customHeight="1">
      <c r="A12" s="125" t="s">
        <v>38</v>
      </c>
      <c r="B12" s="135" t="s">
        <v>0</v>
      </c>
      <c r="C12" s="135" t="s">
        <v>73</v>
      </c>
      <c r="D12" s="137" t="s">
        <v>74</v>
      </c>
      <c r="E12" s="135" t="s">
        <v>1</v>
      </c>
      <c r="F12" s="125" t="s">
        <v>3</v>
      </c>
      <c r="G12" s="125"/>
      <c r="H12" s="125" t="s">
        <v>4</v>
      </c>
      <c r="I12" s="125"/>
      <c r="J12" s="125" t="s">
        <v>14</v>
      </c>
      <c r="K12" s="125"/>
      <c r="L12" s="61" t="s">
        <v>34</v>
      </c>
      <c r="M12" s="127" t="s">
        <v>33</v>
      </c>
      <c r="N12" s="127"/>
      <c r="O12" s="127"/>
      <c r="P12" s="127"/>
      <c r="Q12" s="136" t="s">
        <v>5</v>
      </c>
      <c r="R12" s="119" t="s">
        <v>30</v>
      </c>
      <c r="S12" s="119"/>
    </row>
    <row r="13" spans="1:19" s="13" customFormat="1" ht="93" customHeight="1">
      <c r="A13" s="125"/>
      <c r="B13" s="135"/>
      <c r="C13" s="135"/>
      <c r="D13" s="138"/>
      <c r="E13" s="135"/>
      <c r="F13" s="119" t="s">
        <v>62</v>
      </c>
      <c r="G13" s="119" t="s">
        <v>63</v>
      </c>
      <c r="H13" s="119" t="s">
        <v>62</v>
      </c>
      <c r="I13" s="119" t="s">
        <v>63</v>
      </c>
      <c r="J13" s="119" t="s">
        <v>62</v>
      </c>
      <c r="K13" s="119" t="s">
        <v>64</v>
      </c>
      <c r="L13" s="119" t="s">
        <v>59</v>
      </c>
      <c r="M13" s="63" t="s">
        <v>26</v>
      </c>
      <c r="N13" s="63" t="s">
        <v>27</v>
      </c>
      <c r="O13" s="63" t="s">
        <v>28</v>
      </c>
      <c r="P13" s="64" t="s">
        <v>29</v>
      </c>
      <c r="Q13" s="136"/>
      <c r="R13" s="119" t="s">
        <v>62</v>
      </c>
      <c r="S13" s="119" t="s">
        <v>63</v>
      </c>
    </row>
    <row r="14" spans="1:19" s="13" customFormat="1" ht="62.25" customHeight="1">
      <c r="A14" s="125"/>
      <c r="B14" s="135"/>
      <c r="C14" s="135"/>
      <c r="D14" s="139"/>
      <c r="E14" s="135"/>
      <c r="F14" s="119"/>
      <c r="G14" s="119"/>
      <c r="H14" s="119"/>
      <c r="I14" s="119"/>
      <c r="J14" s="119"/>
      <c r="K14" s="119"/>
      <c r="L14" s="119"/>
      <c r="M14" s="62" t="s">
        <v>62</v>
      </c>
      <c r="N14" s="62" t="s">
        <v>62</v>
      </c>
      <c r="O14" s="62" t="s">
        <v>62</v>
      </c>
      <c r="P14" s="62" t="s">
        <v>62</v>
      </c>
      <c r="Q14" s="136"/>
      <c r="R14" s="119"/>
      <c r="S14" s="119"/>
    </row>
    <row r="15" spans="1:44" ht="62.25" customHeight="1">
      <c r="A15" s="120" t="s">
        <v>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U15" s="116" t="s">
        <v>46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56" s="8" customFormat="1" ht="79.5" customHeight="1">
      <c r="A16" s="31">
        <v>1</v>
      </c>
      <c r="B16" s="30"/>
      <c r="C16" s="32"/>
      <c r="D16" s="32"/>
      <c r="E16" s="32"/>
      <c r="F16" s="31"/>
      <c r="G16" s="58" t="s">
        <v>8</v>
      </c>
      <c r="H16" s="31"/>
      <c r="I16" s="58" t="s">
        <v>8</v>
      </c>
      <c r="J16" s="31"/>
      <c r="K16" s="58" t="s">
        <v>8</v>
      </c>
      <c r="L16" s="31"/>
      <c r="M16" s="31"/>
      <c r="N16" s="31"/>
      <c r="O16" s="31"/>
      <c r="P16" s="31"/>
      <c r="Q16" s="58">
        <f aca="true" t="shared" si="0" ref="Q16:Q23">F16+H16+J16+L16+M16+N16+O16+P16</f>
        <v>0</v>
      </c>
      <c r="R16" s="59">
        <f aca="true" t="shared" si="1" ref="R16:R23">F16+H16+J16+L16+M16+N16+O16+P16</f>
        <v>0</v>
      </c>
      <c r="S16" s="58" t="s">
        <v>8</v>
      </c>
      <c r="U16" s="116" t="s">
        <v>47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53" s="8" customFormat="1" ht="79.5" customHeight="1">
      <c r="A17" s="31">
        <v>2</v>
      </c>
      <c r="B17" s="32"/>
      <c r="C17" s="32"/>
      <c r="D17" s="32"/>
      <c r="E17" s="32"/>
      <c r="F17" s="31"/>
      <c r="G17" s="58" t="s">
        <v>9</v>
      </c>
      <c r="H17" s="31"/>
      <c r="I17" s="58" t="s">
        <v>9</v>
      </c>
      <c r="J17" s="31"/>
      <c r="K17" s="58" t="s">
        <v>9</v>
      </c>
      <c r="L17" s="31"/>
      <c r="M17" s="31"/>
      <c r="N17" s="31"/>
      <c r="O17" s="31"/>
      <c r="P17" s="31"/>
      <c r="Q17" s="58">
        <f t="shared" si="0"/>
        <v>0</v>
      </c>
      <c r="R17" s="59">
        <f t="shared" si="1"/>
        <v>0</v>
      </c>
      <c r="S17" s="58" t="s">
        <v>9</v>
      </c>
      <c r="U17" s="116" t="s">
        <v>48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</row>
    <row r="18" spans="1:53" s="8" customFormat="1" ht="79.5" customHeight="1">
      <c r="A18" s="31">
        <v>3</v>
      </c>
      <c r="B18" s="32"/>
      <c r="C18" s="32"/>
      <c r="D18" s="32"/>
      <c r="E18" s="32"/>
      <c r="F18" s="31"/>
      <c r="G18" s="58" t="s">
        <v>9</v>
      </c>
      <c r="H18" s="31"/>
      <c r="I18" s="58" t="s">
        <v>9</v>
      </c>
      <c r="J18" s="31"/>
      <c r="K18" s="58" t="s">
        <v>9</v>
      </c>
      <c r="L18" s="31"/>
      <c r="M18" s="31"/>
      <c r="N18" s="31"/>
      <c r="O18" s="31"/>
      <c r="P18" s="31"/>
      <c r="Q18" s="58">
        <f t="shared" si="0"/>
        <v>0</v>
      </c>
      <c r="R18" s="59">
        <f t="shared" si="1"/>
        <v>0</v>
      </c>
      <c r="S18" s="58" t="s">
        <v>9</v>
      </c>
      <c r="U18" s="116" t="s">
        <v>49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41" s="8" customFormat="1" ht="79.5" customHeight="1">
      <c r="A19" s="31">
        <v>4</v>
      </c>
      <c r="B19" s="32"/>
      <c r="C19" s="32"/>
      <c r="D19" s="32"/>
      <c r="E19" s="32"/>
      <c r="F19" s="31"/>
      <c r="G19" s="58" t="s">
        <v>9</v>
      </c>
      <c r="H19" s="31"/>
      <c r="I19" s="58" t="s">
        <v>9</v>
      </c>
      <c r="J19" s="31"/>
      <c r="K19" s="58" t="s">
        <v>9</v>
      </c>
      <c r="L19" s="31"/>
      <c r="M19" s="31"/>
      <c r="N19" s="31"/>
      <c r="O19" s="31"/>
      <c r="P19" s="31"/>
      <c r="Q19" s="58">
        <f t="shared" si="0"/>
        <v>0</v>
      </c>
      <c r="R19" s="59">
        <f t="shared" si="1"/>
        <v>0</v>
      </c>
      <c r="S19" s="58" t="s">
        <v>9</v>
      </c>
      <c r="U19" s="153" t="s">
        <v>32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55" s="8" customFormat="1" ht="79.5" customHeight="1">
      <c r="A20" s="31">
        <v>5</v>
      </c>
      <c r="B20" s="32"/>
      <c r="C20" s="32"/>
      <c r="D20" s="32"/>
      <c r="E20" s="32"/>
      <c r="F20" s="31"/>
      <c r="G20" s="58" t="s">
        <v>9</v>
      </c>
      <c r="H20" s="31"/>
      <c r="I20" s="58" t="s">
        <v>9</v>
      </c>
      <c r="J20" s="31"/>
      <c r="K20" s="58" t="s">
        <v>9</v>
      </c>
      <c r="L20" s="31"/>
      <c r="M20" s="31"/>
      <c r="N20" s="31"/>
      <c r="O20" s="31"/>
      <c r="P20" s="31"/>
      <c r="Q20" s="58">
        <f t="shared" si="0"/>
        <v>0</v>
      </c>
      <c r="R20" s="59">
        <f t="shared" si="1"/>
        <v>0</v>
      </c>
      <c r="S20" s="58" t="s">
        <v>9</v>
      </c>
      <c r="U20" s="116" t="s">
        <v>60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</row>
    <row r="21" spans="1:55" s="8" customFormat="1" ht="79.5" customHeight="1">
      <c r="A21" s="31">
        <v>6</v>
      </c>
      <c r="B21" s="32"/>
      <c r="C21" s="32"/>
      <c r="D21" s="32"/>
      <c r="E21" s="32"/>
      <c r="F21" s="31"/>
      <c r="G21" s="58" t="s">
        <v>9</v>
      </c>
      <c r="H21" s="31"/>
      <c r="I21" s="58" t="s">
        <v>9</v>
      </c>
      <c r="J21" s="31"/>
      <c r="K21" s="58" t="s">
        <v>9</v>
      </c>
      <c r="L21" s="31"/>
      <c r="M21" s="31"/>
      <c r="N21" s="31"/>
      <c r="O21" s="31"/>
      <c r="P21" s="31"/>
      <c r="Q21" s="58">
        <f t="shared" si="0"/>
        <v>0</v>
      </c>
      <c r="R21" s="59">
        <f t="shared" si="1"/>
        <v>0</v>
      </c>
      <c r="S21" s="58" t="s">
        <v>9</v>
      </c>
      <c r="U21" s="116" t="s">
        <v>61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spans="1:56" s="8" customFormat="1" ht="79.5" customHeight="1">
      <c r="A22" s="31">
        <v>7</v>
      </c>
      <c r="B22" s="32"/>
      <c r="C22" s="32"/>
      <c r="D22" s="32"/>
      <c r="E22" s="32"/>
      <c r="F22" s="31"/>
      <c r="G22" s="58" t="s">
        <v>9</v>
      </c>
      <c r="H22" s="31"/>
      <c r="I22" s="58" t="s">
        <v>9</v>
      </c>
      <c r="J22" s="31"/>
      <c r="K22" s="58" t="s">
        <v>9</v>
      </c>
      <c r="L22" s="31"/>
      <c r="M22" s="31"/>
      <c r="N22" s="31"/>
      <c r="O22" s="31"/>
      <c r="P22" s="31"/>
      <c r="Q22" s="58">
        <f t="shared" si="0"/>
        <v>0</v>
      </c>
      <c r="R22" s="59">
        <f t="shared" si="1"/>
        <v>0</v>
      </c>
      <c r="S22" s="58" t="s">
        <v>9</v>
      </c>
      <c r="U22" s="153" t="s">
        <v>65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</row>
    <row r="23" spans="1:56" s="8" customFormat="1" ht="79.5" customHeight="1">
      <c r="A23" s="31">
        <v>8</v>
      </c>
      <c r="B23" s="32"/>
      <c r="C23" s="32"/>
      <c r="D23" s="32"/>
      <c r="E23" s="32"/>
      <c r="F23" s="31"/>
      <c r="G23" s="58" t="s">
        <v>9</v>
      </c>
      <c r="H23" s="31"/>
      <c r="I23" s="58" t="s">
        <v>9</v>
      </c>
      <c r="J23" s="31"/>
      <c r="K23" s="58" t="s">
        <v>9</v>
      </c>
      <c r="L23" s="31"/>
      <c r="M23" s="31"/>
      <c r="N23" s="31"/>
      <c r="O23" s="31"/>
      <c r="P23" s="31"/>
      <c r="Q23" s="58">
        <f t="shared" si="0"/>
        <v>0</v>
      </c>
      <c r="R23" s="59">
        <f t="shared" si="1"/>
        <v>0</v>
      </c>
      <c r="S23" s="58" t="s">
        <v>9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</row>
    <row r="24" spans="1:56" s="13" customFormat="1" ht="93" customHeight="1">
      <c r="A24" s="132" t="s">
        <v>17</v>
      </c>
      <c r="B24" s="133"/>
      <c r="C24" s="134"/>
      <c r="D24" s="69"/>
      <c r="E24" s="69"/>
      <c r="F24" s="59">
        <f>SUM(F16:F23)</f>
        <v>0</v>
      </c>
      <c r="G24" s="59" t="s">
        <v>6</v>
      </c>
      <c r="H24" s="59">
        <f>SUM(H16:H23)</f>
        <v>0</v>
      </c>
      <c r="I24" s="59" t="s">
        <v>6</v>
      </c>
      <c r="J24" s="59">
        <f>SUM(J16:J23)</f>
        <v>0</v>
      </c>
      <c r="K24" s="59" t="s">
        <v>6</v>
      </c>
      <c r="L24" s="59">
        <f aca="true" t="shared" si="2" ref="L24:R24">SUM(L16:L23)</f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 t="s">
        <v>6</v>
      </c>
      <c r="T24" s="13">
        <f>F24+H24+J24+L24+M24+N24+O24+P24</f>
        <v>0</v>
      </c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</row>
    <row r="25" spans="1:19" s="8" customFormat="1" ht="69.75" customHeight="1">
      <c r="A25" s="120" t="s">
        <v>23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47" s="8" customFormat="1" ht="79.5" customHeight="1">
      <c r="A26" s="31">
        <v>1</v>
      </c>
      <c r="B26" s="32"/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58">
        <f aca="true" t="shared" si="3" ref="Q26:Q33">F26+G26+H26+I26+J26+K26+L26+M26+N26+O26+P26</f>
        <v>0</v>
      </c>
      <c r="R26" s="59">
        <f aca="true" t="shared" si="4" ref="R26:R33">F26+H26+J26+L26+M26+N26+O26+P26</f>
        <v>0</v>
      </c>
      <c r="S26" s="59">
        <f aca="true" t="shared" si="5" ref="S26:S33">G26+I26+K26</f>
        <v>0</v>
      </c>
      <c r="V26" s="60"/>
      <c r="W26" s="112" t="s">
        <v>54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s="8" customFormat="1" ht="79.5" customHeight="1">
      <c r="A27" s="31">
        <v>2</v>
      </c>
      <c r="B27" s="32"/>
      <c r="C27" s="32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58">
        <f t="shared" si="3"/>
        <v>0</v>
      </c>
      <c r="R27" s="59">
        <f t="shared" si="4"/>
        <v>0</v>
      </c>
      <c r="S27" s="59">
        <f t="shared" si="5"/>
        <v>0</v>
      </c>
      <c r="V27" s="60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19" s="8" customFormat="1" ht="79.5" customHeight="1">
      <c r="A28" s="31">
        <v>3</v>
      </c>
      <c r="B28" s="32"/>
      <c r="C28" s="32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8">
        <f t="shared" si="3"/>
        <v>0</v>
      </c>
      <c r="R28" s="59">
        <f t="shared" si="4"/>
        <v>0</v>
      </c>
      <c r="S28" s="59">
        <f t="shared" si="5"/>
        <v>0</v>
      </c>
    </row>
    <row r="29" spans="1:19" s="8" customFormat="1" ht="79.5" customHeight="1">
      <c r="A29" s="31">
        <v>4</v>
      </c>
      <c r="B29" s="32"/>
      <c r="C29" s="3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8">
        <f t="shared" si="3"/>
        <v>0</v>
      </c>
      <c r="R29" s="59">
        <f t="shared" si="4"/>
        <v>0</v>
      </c>
      <c r="S29" s="59">
        <f t="shared" si="5"/>
        <v>0</v>
      </c>
    </row>
    <row r="30" spans="1:19" s="8" customFormat="1" ht="79.5" customHeight="1">
      <c r="A30" s="31">
        <v>5</v>
      </c>
      <c r="B30" s="32"/>
      <c r="C30" s="32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8">
        <f t="shared" si="3"/>
        <v>0</v>
      </c>
      <c r="R30" s="59">
        <f t="shared" si="4"/>
        <v>0</v>
      </c>
      <c r="S30" s="59">
        <f t="shared" si="5"/>
        <v>0</v>
      </c>
    </row>
    <row r="31" spans="1:19" s="8" customFormat="1" ht="79.5" customHeight="1">
      <c r="A31" s="31">
        <v>6</v>
      </c>
      <c r="B31" s="32"/>
      <c r="C31" s="32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58">
        <f t="shared" si="3"/>
        <v>0</v>
      </c>
      <c r="R31" s="59">
        <f t="shared" si="4"/>
        <v>0</v>
      </c>
      <c r="S31" s="59">
        <f t="shared" si="5"/>
        <v>0</v>
      </c>
    </row>
    <row r="32" spans="1:19" s="8" customFormat="1" ht="79.5" customHeight="1">
      <c r="A32" s="31">
        <v>7</v>
      </c>
      <c r="B32" s="32"/>
      <c r="C32" s="32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58">
        <f t="shared" si="3"/>
        <v>0</v>
      </c>
      <c r="R32" s="59">
        <f t="shared" si="4"/>
        <v>0</v>
      </c>
      <c r="S32" s="59">
        <f t="shared" si="5"/>
        <v>0</v>
      </c>
    </row>
    <row r="33" spans="1:19" s="8" customFormat="1" ht="79.5" customHeight="1">
      <c r="A33" s="31">
        <v>8</v>
      </c>
      <c r="B33" s="32"/>
      <c r="C33" s="32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58">
        <f t="shared" si="3"/>
        <v>0</v>
      </c>
      <c r="R33" s="59">
        <f t="shared" si="4"/>
        <v>0</v>
      </c>
      <c r="S33" s="59">
        <f t="shared" si="5"/>
        <v>0</v>
      </c>
    </row>
    <row r="34" spans="1:20" s="13" customFormat="1" ht="105.75" customHeight="1">
      <c r="A34" s="128" t="s">
        <v>69</v>
      </c>
      <c r="B34" s="128"/>
      <c r="C34" s="128"/>
      <c r="D34" s="70"/>
      <c r="E34" s="70"/>
      <c r="F34" s="59">
        <f aca="true" t="shared" si="6" ref="F34:S34">SUM(F26:F33)</f>
        <v>0</v>
      </c>
      <c r="G34" s="59">
        <f t="shared" si="6"/>
        <v>0</v>
      </c>
      <c r="H34" s="59">
        <f t="shared" si="6"/>
        <v>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59">
        <f t="shared" si="6"/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13">
        <f>F34+G34+H34+I34+J34+K34+L34+M34+N34+O34+P34</f>
        <v>0</v>
      </c>
    </row>
    <row r="35" spans="1:19" s="13" customFormat="1" ht="135" customHeight="1">
      <c r="A35" s="128" t="s">
        <v>68</v>
      </c>
      <c r="B35" s="128"/>
      <c r="C35" s="128"/>
      <c r="D35" s="70"/>
      <c r="E35" s="70"/>
      <c r="F35" s="121">
        <f>F34+1.5*G34</f>
        <v>0</v>
      </c>
      <c r="G35" s="121"/>
      <c r="H35" s="121">
        <f>H34+1.5*I34</f>
        <v>0</v>
      </c>
      <c r="I35" s="121"/>
      <c r="J35" s="121">
        <f>J34+1.5*K34</f>
        <v>0</v>
      </c>
      <c r="K35" s="121"/>
      <c r="L35" s="59">
        <f>L34</f>
        <v>0</v>
      </c>
      <c r="M35" s="59">
        <f>M34</f>
        <v>0</v>
      </c>
      <c r="N35" s="59">
        <f>N34</f>
        <v>0</v>
      </c>
      <c r="O35" s="59">
        <f>O34</f>
        <v>0</v>
      </c>
      <c r="P35" s="59">
        <f>P34</f>
        <v>0</v>
      </c>
      <c r="Q35" s="59">
        <f>F35+H35+J35+L35+M35+N35+O35+P35</f>
        <v>0</v>
      </c>
      <c r="R35" s="121">
        <f>R34+1.5*S34</f>
        <v>0</v>
      </c>
      <c r="S35" s="121"/>
    </row>
    <row r="36" spans="1:56" s="13" customFormat="1" ht="93" customHeight="1">
      <c r="A36" s="120" t="s">
        <v>66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</row>
    <row r="37" spans="1:56" s="8" customFormat="1" ht="79.5" customHeight="1">
      <c r="A37" s="31">
        <v>1</v>
      </c>
      <c r="B37" s="30"/>
      <c r="C37" s="32"/>
      <c r="D37" s="32"/>
      <c r="E37" s="32"/>
      <c r="F37" s="31"/>
      <c r="G37" s="58" t="s">
        <v>8</v>
      </c>
      <c r="H37" s="31"/>
      <c r="I37" s="58" t="s">
        <v>8</v>
      </c>
      <c r="J37" s="31"/>
      <c r="K37" s="58" t="s">
        <v>8</v>
      </c>
      <c r="L37" s="31"/>
      <c r="M37" s="31"/>
      <c r="N37" s="31"/>
      <c r="O37" s="31"/>
      <c r="P37" s="31"/>
      <c r="Q37" s="58">
        <f aca="true" t="shared" si="7" ref="Q37:Q44">F37+H37+J37+L37+M37+N37+O37+P37</f>
        <v>0</v>
      </c>
      <c r="R37" s="59">
        <f aca="true" t="shared" si="8" ref="R37:R44">F37+H37+J37+L37+M37+N37+O37+P37</f>
        <v>0</v>
      </c>
      <c r="S37" s="58" t="s">
        <v>8</v>
      </c>
      <c r="U37" s="116" t="s">
        <v>47</v>
      </c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</row>
    <row r="38" spans="1:53" s="8" customFormat="1" ht="79.5" customHeight="1">
      <c r="A38" s="31">
        <v>2</v>
      </c>
      <c r="B38" s="32"/>
      <c r="C38" s="32"/>
      <c r="D38" s="32"/>
      <c r="E38" s="32"/>
      <c r="F38" s="31"/>
      <c r="G38" s="58" t="s">
        <v>9</v>
      </c>
      <c r="H38" s="31"/>
      <c r="I38" s="58" t="s">
        <v>9</v>
      </c>
      <c r="J38" s="31"/>
      <c r="K38" s="58" t="s">
        <v>9</v>
      </c>
      <c r="L38" s="31"/>
      <c r="M38" s="31"/>
      <c r="N38" s="31"/>
      <c r="O38" s="31"/>
      <c r="P38" s="31"/>
      <c r="Q38" s="58">
        <f t="shared" si="7"/>
        <v>0</v>
      </c>
      <c r="R38" s="59">
        <f t="shared" si="8"/>
        <v>0</v>
      </c>
      <c r="S38" s="58" t="s">
        <v>9</v>
      </c>
      <c r="U38" s="116" t="s">
        <v>48</v>
      </c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</row>
    <row r="39" spans="1:53" s="8" customFormat="1" ht="79.5" customHeight="1">
      <c r="A39" s="31">
        <v>3</v>
      </c>
      <c r="B39" s="32"/>
      <c r="C39" s="32"/>
      <c r="D39" s="32"/>
      <c r="E39" s="32"/>
      <c r="F39" s="31"/>
      <c r="G39" s="58" t="s">
        <v>9</v>
      </c>
      <c r="H39" s="31"/>
      <c r="I39" s="58" t="s">
        <v>9</v>
      </c>
      <c r="J39" s="31"/>
      <c r="K39" s="58" t="s">
        <v>9</v>
      </c>
      <c r="L39" s="31"/>
      <c r="M39" s="31"/>
      <c r="N39" s="31"/>
      <c r="O39" s="31"/>
      <c r="P39" s="31"/>
      <c r="Q39" s="58">
        <f t="shared" si="7"/>
        <v>0</v>
      </c>
      <c r="R39" s="59">
        <f t="shared" si="8"/>
        <v>0</v>
      </c>
      <c r="S39" s="58" t="s">
        <v>9</v>
      </c>
      <c r="U39" s="116" t="s">
        <v>49</v>
      </c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</row>
    <row r="40" spans="1:41" s="8" customFormat="1" ht="79.5" customHeight="1">
      <c r="A40" s="31">
        <v>4</v>
      </c>
      <c r="B40" s="32"/>
      <c r="C40" s="32"/>
      <c r="D40" s="32"/>
      <c r="E40" s="32"/>
      <c r="F40" s="31"/>
      <c r="G40" s="58" t="s">
        <v>9</v>
      </c>
      <c r="H40" s="31"/>
      <c r="I40" s="58" t="s">
        <v>9</v>
      </c>
      <c r="J40" s="31"/>
      <c r="K40" s="58" t="s">
        <v>9</v>
      </c>
      <c r="L40" s="31"/>
      <c r="M40" s="31"/>
      <c r="N40" s="31"/>
      <c r="O40" s="31"/>
      <c r="P40" s="31"/>
      <c r="Q40" s="58">
        <f t="shared" si="7"/>
        <v>0</v>
      </c>
      <c r="R40" s="59">
        <f t="shared" si="8"/>
        <v>0</v>
      </c>
      <c r="S40" s="58" t="s">
        <v>9</v>
      </c>
      <c r="U40" s="153" t="s">
        <v>32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55" s="8" customFormat="1" ht="79.5" customHeight="1">
      <c r="A41" s="31">
        <v>5</v>
      </c>
      <c r="B41" s="32"/>
      <c r="C41" s="32"/>
      <c r="D41" s="32"/>
      <c r="E41" s="32"/>
      <c r="F41" s="31"/>
      <c r="G41" s="58" t="s">
        <v>9</v>
      </c>
      <c r="H41" s="31"/>
      <c r="I41" s="58" t="s">
        <v>9</v>
      </c>
      <c r="J41" s="31"/>
      <c r="K41" s="58" t="s">
        <v>9</v>
      </c>
      <c r="L41" s="31"/>
      <c r="M41" s="31"/>
      <c r="N41" s="31"/>
      <c r="O41" s="31"/>
      <c r="P41" s="31"/>
      <c r="Q41" s="58">
        <f t="shared" si="7"/>
        <v>0</v>
      </c>
      <c r="R41" s="59">
        <f t="shared" si="8"/>
        <v>0</v>
      </c>
      <c r="S41" s="58" t="s">
        <v>9</v>
      </c>
      <c r="U41" s="116" t="s">
        <v>60</v>
      </c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spans="1:55" s="8" customFormat="1" ht="79.5" customHeight="1">
      <c r="A42" s="31">
        <v>6</v>
      </c>
      <c r="B42" s="32"/>
      <c r="C42" s="32"/>
      <c r="D42" s="32"/>
      <c r="E42" s="32"/>
      <c r="F42" s="31"/>
      <c r="G42" s="58" t="s">
        <v>9</v>
      </c>
      <c r="H42" s="31"/>
      <c r="I42" s="58" t="s">
        <v>9</v>
      </c>
      <c r="J42" s="31"/>
      <c r="K42" s="58" t="s">
        <v>9</v>
      </c>
      <c r="L42" s="31"/>
      <c r="M42" s="31"/>
      <c r="N42" s="31"/>
      <c r="O42" s="31"/>
      <c r="P42" s="31"/>
      <c r="Q42" s="58">
        <f t="shared" si="7"/>
        <v>0</v>
      </c>
      <c r="R42" s="59">
        <f t="shared" si="8"/>
        <v>0</v>
      </c>
      <c r="S42" s="58" t="s">
        <v>9</v>
      </c>
      <c r="U42" s="116" t="s">
        <v>61</v>
      </c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spans="1:56" s="8" customFormat="1" ht="79.5" customHeight="1">
      <c r="A43" s="31">
        <v>7</v>
      </c>
      <c r="B43" s="32"/>
      <c r="C43" s="32"/>
      <c r="D43" s="32"/>
      <c r="E43" s="32"/>
      <c r="F43" s="31"/>
      <c r="G43" s="58" t="s">
        <v>9</v>
      </c>
      <c r="H43" s="31"/>
      <c r="I43" s="58" t="s">
        <v>9</v>
      </c>
      <c r="J43" s="31"/>
      <c r="K43" s="58" t="s">
        <v>9</v>
      </c>
      <c r="L43" s="31"/>
      <c r="M43" s="31"/>
      <c r="N43" s="31"/>
      <c r="O43" s="31"/>
      <c r="P43" s="31"/>
      <c r="Q43" s="58">
        <f t="shared" si="7"/>
        <v>0</v>
      </c>
      <c r="R43" s="59">
        <f t="shared" si="8"/>
        <v>0</v>
      </c>
      <c r="S43" s="58" t="s">
        <v>9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</row>
    <row r="44" spans="1:56" s="8" customFormat="1" ht="79.5" customHeight="1">
      <c r="A44" s="31">
        <v>8</v>
      </c>
      <c r="B44" s="32"/>
      <c r="C44" s="32"/>
      <c r="D44" s="32"/>
      <c r="E44" s="32"/>
      <c r="F44" s="31"/>
      <c r="G44" s="58" t="s">
        <v>9</v>
      </c>
      <c r="H44" s="31"/>
      <c r="I44" s="58" t="s">
        <v>9</v>
      </c>
      <c r="J44" s="31"/>
      <c r="K44" s="58" t="s">
        <v>9</v>
      </c>
      <c r="L44" s="31"/>
      <c r="M44" s="31"/>
      <c r="N44" s="31"/>
      <c r="O44" s="31"/>
      <c r="P44" s="31"/>
      <c r="Q44" s="58">
        <f t="shared" si="7"/>
        <v>0</v>
      </c>
      <c r="R44" s="59">
        <f t="shared" si="8"/>
        <v>0</v>
      </c>
      <c r="S44" s="58" t="s">
        <v>9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</row>
    <row r="45" spans="1:56" s="13" customFormat="1" ht="93" customHeight="1">
      <c r="A45" s="132" t="s">
        <v>67</v>
      </c>
      <c r="B45" s="133"/>
      <c r="C45" s="134"/>
      <c r="D45" s="69"/>
      <c r="E45" s="69"/>
      <c r="F45" s="59">
        <f>SUM(F37:F44)</f>
        <v>0</v>
      </c>
      <c r="G45" s="59" t="s">
        <v>6</v>
      </c>
      <c r="H45" s="59">
        <f>SUM(H37:H44)</f>
        <v>0</v>
      </c>
      <c r="I45" s="59" t="s">
        <v>6</v>
      </c>
      <c r="J45" s="59">
        <f>SUM(J37:J44)</f>
        <v>0</v>
      </c>
      <c r="K45" s="59" t="s">
        <v>6</v>
      </c>
      <c r="L45" s="59">
        <f aca="true" t="shared" si="9" ref="L45:R45">SUM(L37:L44)</f>
        <v>0</v>
      </c>
      <c r="M45" s="59">
        <f t="shared" si="9"/>
        <v>0</v>
      </c>
      <c r="N45" s="59">
        <f t="shared" si="9"/>
        <v>0</v>
      </c>
      <c r="O45" s="59">
        <f t="shared" si="9"/>
        <v>0</v>
      </c>
      <c r="P45" s="59">
        <f t="shared" si="9"/>
        <v>0</v>
      </c>
      <c r="Q45" s="59">
        <f t="shared" si="9"/>
        <v>0</v>
      </c>
      <c r="R45" s="59">
        <f t="shared" si="9"/>
        <v>0</v>
      </c>
      <c r="S45" s="59" t="s">
        <v>6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</row>
    <row r="46" spans="1:19" s="13" customFormat="1" ht="108.75" customHeight="1">
      <c r="A46" s="132" t="s">
        <v>70</v>
      </c>
      <c r="B46" s="133"/>
      <c r="C46" s="134"/>
      <c r="D46" s="69"/>
      <c r="E46" s="69"/>
      <c r="F46" s="121">
        <f>F24+F45+F35</f>
        <v>0</v>
      </c>
      <c r="G46" s="121"/>
      <c r="H46" s="121">
        <f>H24+H45+H35</f>
        <v>0</v>
      </c>
      <c r="I46" s="121"/>
      <c r="J46" s="121">
        <f>J24+J45+J35</f>
        <v>0</v>
      </c>
      <c r="K46" s="121"/>
      <c r="L46" s="59">
        <f aca="true" t="shared" si="10" ref="L46:R46">L24+L45+L35</f>
        <v>0</v>
      </c>
      <c r="M46" s="59">
        <f t="shared" si="10"/>
        <v>0</v>
      </c>
      <c r="N46" s="59">
        <f t="shared" si="10"/>
        <v>0</v>
      </c>
      <c r="O46" s="59">
        <f t="shared" si="10"/>
        <v>0</v>
      </c>
      <c r="P46" s="59">
        <f t="shared" si="10"/>
        <v>0</v>
      </c>
      <c r="Q46" s="59">
        <f t="shared" si="10"/>
        <v>0</v>
      </c>
      <c r="R46" s="121">
        <f t="shared" si="10"/>
        <v>0</v>
      </c>
      <c r="S46" s="121"/>
    </row>
    <row r="47" spans="1:43" s="1" customFormat="1" ht="79.5" customHeight="1">
      <c r="A47" s="113" t="s">
        <v>56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20"/>
      <c r="S47" s="120"/>
      <c r="T47" s="117" t="s">
        <v>55</v>
      </c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1:19" s="1" customFormat="1" ht="79.5" customHeight="1">
      <c r="A48" s="113" t="s">
        <v>31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20"/>
      <c r="S48" s="120"/>
    </row>
    <row r="49" spans="1:19" s="1" customFormat="1" ht="79.5" customHeight="1" thickBot="1">
      <c r="A49" s="113" t="s">
        <v>25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R49" s="141">
        <f>R47-R48</f>
        <v>0</v>
      </c>
      <c r="S49" s="141"/>
    </row>
    <row r="50" spans="1:19" s="1" customFormat="1" ht="79.5" customHeight="1" thickBot="1">
      <c r="A50" s="113" t="s">
        <v>147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43">
        <f>MAX(SUM(R24+R35-R47),0)</f>
        <v>0</v>
      </c>
      <c r="S50" s="144"/>
    </row>
    <row r="51" spans="1:19" s="1" customFormat="1" ht="79.5" customHeight="1" thickBot="1">
      <c r="A51" s="113" t="s">
        <v>148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43">
        <f>MAX(R46-R47-R50,0)</f>
        <v>0</v>
      </c>
      <c r="S51" s="144"/>
    </row>
    <row r="52" spans="1:19" s="1" customFormat="1" ht="79.5" customHeight="1" thickBot="1">
      <c r="A52" s="113" t="s">
        <v>146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43">
        <f>IF(R46&lt;R49,"Nie wypracowano pensum",IF(SUM(R50:S51)&gt;R47*2,"Przekroczono limit nadgodzin",SUM(R50:R51)))</f>
        <v>0</v>
      </c>
      <c r="S52" s="144"/>
    </row>
    <row r="53" spans="1:43" s="1" customFormat="1" ht="79.5" customHeight="1">
      <c r="A53" s="113" t="s">
        <v>58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  <c r="R53" s="152"/>
      <c r="S53" s="152"/>
      <c r="T53" s="110" t="s">
        <v>57</v>
      </c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</row>
    <row r="54" spans="2:24" s="15" customFormat="1" ht="19.5" customHeight="1">
      <c r="B54" s="20"/>
      <c r="C54" s="16"/>
      <c r="D54" s="16"/>
      <c r="E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T54" s="17"/>
      <c r="U54" s="17"/>
      <c r="V54" s="17"/>
      <c r="W54" s="17"/>
      <c r="X54" s="18"/>
    </row>
    <row r="55" spans="2:20" s="15" customFormat="1" ht="27" customHeight="1" thickBot="1">
      <c r="B55" s="21"/>
      <c r="F55" s="16"/>
      <c r="G55" s="16"/>
      <c r="H55" s="18"/>
      <c r="I55" s="18"/>
      <c r="J55" s="18"/>
      <c r="K55" s="18"/>
      <c r="L55" s="18"/>
      <c r="M55" s="142"/>
      <c r="N55" s="142"/>
      <c r="O55" s="142"/>
      <c r="P55" s="142"/>
      <c r="Q55" s="142"/>
      <c r="R55" s="142"/>
      <c r="S55" s="142"/>
      <c r="T55" s="18"/>
    </row>
    <row r="56" spans="1:19" s="13" customFormat="1" ht="60" customHeight="1" thickBot="1">
      <c r="A56" s="14"/>
      <c r="B56" s="149" t="s">
        <v>24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</row>
    <row r="57" spans="2:19" s="13" customFormat="1" ht="15.75" customHeight="1">
      <c r="B57" s="130" t="s">
        <v>152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1:19" s="13" customFormat="1" ht="28.5" customHeight="1">
      <c r="A58" s="14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s="9" customFormat="1" ht="75.75" customHeight="1">
      <c r="A59" s="1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s="9" customFormat="1" ht="30.75" customHeight="1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24" s="36" customFormat="1" ht="61.5">
      <c r="B61" s="38" t="s">
        <v>19</v>
      </c>
      <c r="C61" s="39"/>
      <c r="D61" s="39"/>
      <c r="E61" s="39"/>
      <c r="H61" s="40"/>
      <c r="I61" s="40"/>
      <c r="J61" s="40"/>
      <c r="K61" s="40"/>
      <c r="L61" s="40"/>
      <c r="M61" s="146" t="s">
        <v>35</v>
      </c>
      <c r="N61" s="146"/>
      <c r="O61" s="146"/>
      <c r="P61" s="146"/>
      <c r="Q61" s="146"/>
      <c r="R61" s="146"/>
      <c r="T61" s="40"/>
      <c r="U61" s="40"/>
      <c r="V61" s="40"/>
      <c r="W61" s="40"/>
      <c r="X61" s="41"/>
    </row>
    <row r="62" spans="2:19" s="42" customFormat="1" ht="61.5">
      <c r="B62" s="68" t="s">
        <v>20</v>
      </c>
      <c r="M62" s="140" t="s">
        <v>20</v>
      </c>
      <c r="N62" s="140"/>
      <c r="O62" s="140"/>
      <c r="P62" s="140"/>
      <c r="Q62" s="140"/>
      <c r="R62" s="140"/>
      <c r="S62" s="140"/>
    </row>
    <row r="63" spans="2:19" s="19" customFormat="1" ht="45.75"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s="19" customFormat="1" ht="45" customHeight="1">
      <c r="B64" s="33" t="s">
        <v>15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47" t="s">
        <v>36</v>
      </c>
      <c r="N64" s="147"/>
      <c r="O64" s="147"/>
      <c r="P64" s="147"/>
      <c r="Q64" s="147"/>
      <c r="R64" s="147"/>
      <c r="S64" s="147"/>
    </row>
    <row r="65" spans="2:19" s="26" customFormat="1" ht="61.5">
      <c r="B65" s="34" t="s">
        <v>18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48" t="s">
        <v>37</v>
      </c>
      <c r="N65" s="148"/>
      <c r="O65" s="148"/>
      <c r="P65" s="148"/>
      <c r="Q65" s="148"/>
      <c r="R65" s="148"/>
      <c r="S65" s="148"/>
    </row>
    <row r="66" s="13" customFormat="1" ht="18.75"/>
    <row r="67" spans="10:12" ht="12.75" customHeight="1">
      <c r="J67" s="11"/>
      <c r="L67" s="11"/>
    </row>
    <row r="69" ht="11.25">
      <c r="R69" s="65"/>
    </row>
    <row r="71" spans="10:18" ht="11.25">
      <c r="J71" s="65"/>
      <c r="O71" s="145"/>
      <c r="P71" s="145"/>
      <c r="Q71" s="145"/>
      <c r="R71" s="145"/>
    </row>
    <row r="72" spans="13:19" ht="12.75" customHeight="1">
      <c r="M72" s="145"/>
      <c r="N72" s="145"/>
      <c r="O72" s="145"/>
      <c r="P72" s="145"/>
      <c r="Q72" s="145"/>
      <c r="R72" s="145"/>
      <c r="S72" s="145"/>
    </row>
  </sheetData>
  <sheetProtection/>
  <mergeCells count="84">
    <mergeCell ref="O71:R71"/>
    <mergeCell ref="A53:Q53"/>
    <mergeCell ref="R53:S53"/>
    <mergeCell ref="T53:AQ53"/>
    <mergeCell ref="M55:S55"/>
    <mergeCell ref="M72:S72"/>
    <mergeCell ref="B56:S56"/>
    <mergeCell ref="B57:S59"/>
    <mergeCell ref="M61:R61"/>
    <mergeCell ref="M64:S64"/>
    <mergeCell ref="M65:S65"/>
    <mergeCell ref="A25:S25"/>
    <mergeCell ref="D12:D14"/>
    <mergeCell ref="E12:E14"/>
    <mergeCell ref="R13:R14"/>
    <mergeCell ref="A52:Q52"/>
    <mergeCell ref="R52:S52"/>
    <mergeCell ref="A34:C34"/>
    <mergeCell ref="C12:C14"/>
    <mergeCell ref="A15:S15"/>
    <mergeCell ref="W26:AU27"/>
    <mergeCell ref="U16:BD16"/>
    <mergeCell ref="F35:G35"/>
    <mergeCell ref="R35:S35"/>
    <mergeCell ref="R12:S12"/>
    <mergeCell ref="F12:G12"/>
    <mergeCell ref="H13:H14"/>
    <mergeCell ref="U19:AO19"/>
    <mergeCell ref="H35:I35"/>
    <mergeCell ref="C8:K8"/>
    <mergeCell ref="S13:S14"/>
    <mergeCell ref="J13:J14"/>
    <mergeCell ref="F11:S11"/>
    <mergeCell ref="U17:BA17"/>
    <mergeCell ref="U18:BA18"/>
    <mergeCell ref="I13:I14"/>
    <mergeCell ref="U15:AR15"/>
    <mergeCell ref="Q12:Q14"/>
    <mergeCell ref="A35:C35"/>
    <mergeCell ref="J35:K35"/>
    <mergeCell ref="F13:F14"/>
    <mergeCell ref="G13:G14"/>
    <mergeCell ref="B12:B14"/>
    <mergeCell ref="A24:C24"/>
    <mergeCell ref="C2:R2"/>
    <mergeCell ref="C4:R4"/>
    <mergeCell ref="C6:R6"/>
    <mergeCell ref="A12:A14"/>
    <mergeCell ref="J12:K12"/>
    <mergeCell ref="C3:R3"/>
    <mergeCell ref="C7:K7"/>
    <mergeCell ref="M12:P12"/>
    <mergeCell ref="C9:K9"/>
    <mergeCell ref="H12:I12"/>
    <mergeCell ref="A49:Q49"/>
    <mergeCell ref="R48:S48"/>
    <mergeCell ref="U37:BD37"/>
    <mergeCell ref="U21:BC21"/>
    <mergeCell ref="U22:BD24"/>
    <mergeCell ref="L13:L14"/>
    <mergeCell ref="K13:K14"/>
    <mergeCell ref="U38:BA38"/>
    <mergeCell ref="U20:BC20"/>
    <mergeCell ref="A36:S36"/>
    <mergeCell ref="R47:S47"/>
    <mergeCell ref="T47:AQ47"/>
    <mergeCell ref="A45:C45"/>
    <mergeCell ref="A50:Q50"/>
    <mergeCell ref="R50:S50"/>
    <mergeCell ref="A46:C46"/>
    <mergeCell ref="F46:G46"/>
    <mergeCell ref="H46:I46"/>
    <mergeCell ref="J46:K46"/>
    <mergeCell ref="A48:Q48"/>
    <mergeCell ref="R49:S49"/>
    <mergeCell ref="A51:Q51"/>
    <mergeCell ref="R51:S51"/>
    <mergeCell ref="M62:S62"/>
    <mergeCell ref="U39:BA39"/>
    <mergeCell ref="U40:AO40"/>
    <mergeCell ref="U41:BC41"/>
    <mergeCell ref="U42:BC42"/>
    <mergeCell ref="R46:S46"/>
    <mergeCell ref="A47:Q47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15" r:id="rId1"/>
  <headerFooter alignWithMargins="0">
    <oddHeader>&amp;R&amp;36&amp;D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D72"/>
  <sheetViews>
    <sheetView zoomScale="25" zoomScaleNormal="25" zoomScaleSheetLayoutView="10" workbookViewId="0" topLeftCell="A1">
      <selection activeCell="N5" sqref="N5"/>
    </sheetView>
  </sheetViews>
  <sheetFormatPr defaultColWidth="9.140625" defaultRowHeight="12.75"/>
  <cols>
    <col min="1" max="1" width="12.8515625" style="2" customWidth="1"/>
    <col min="2" max="2" width="197.28125" style="2" customWidth="1"/>
    <col min="3" max="3" width="95.8515625" style="2" customWidth="1"/>
    <col min="4" max="5" width="32.8515625" style="2" customWidth="1"/>
    <col min="6" max="19" width="40.7109375" style="2" customWidth="1"/>
    <col min="20" max="20" width="15.57421875" style="2" customWidth="1"/>
    <col min="21" max="16384" width="9.140625" style="2" customWidth="1"/>
  </cols>
  <sheetData>
    <row r="1" ht="40.5" customHeight="1">
      <c r="B1" s="28" t="s">
        <v>2</v>
      </c>
    </row>
    <row r="2" spans="2:18" ht="90" customHeight="1">
      <c r="B2" s="3"/>
      <c r="C2" s="122" t="s">
        <v>10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18" ht="106.5" customHeight="1">
      <c r="B3" s="3"/>
      <c r="C3" s="122" t="s">
        <v>11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2:18" ht="48.75" customHeight="1">
      <c r="B4" s="3"/>
      <c r="C4" s="123" t="s">
        <v>12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18" ht="27.75" customHeight="1">
      <c r="B5" s="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ht="70.5" customHeight="1">
      <c r="B6" s="3"/>
      <c r="C6" s="124" t="str">
        <f>'Nauczyciel 1'!C6:R6</f>
        <v>rok akademicki 2022/2023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9" ht="81" customHeight="1">
      <c r="B7" s="35" t="s">
        <v>7</v>
      </c>
      <c r="C7" s="126"/>
      <c r="D7" s="126"/>
      <c r="E7" s="126"/>
      <c r="F7" s="126"/>
      <c r="G7" s="126"/>
      <c r="H7" s="126"/>
      <c r="I7" s="126"/>
      <c r="J7" s="126"/>
      <c r="K7" s="126"/>
      <c r="L7" s="12"/>
      <c r="M7" s="12"/>
      <c r="N7" s="12"/>
      <c r="O7" s="12"/>
      <c r="P7" s="12"/>
      <c r="Q7" s="12"/>
      <c r="R7" s="12"/>
      <c r="S7" s="4"/>
    </row>
    <row r="8" spans="2:22" ht="84.75" customHeight="1">
      <c r="B8" s="35" t="s">
        <v>21</v>
      </c>
      <c r="C8" s="129"/>
      <c r="D8" s="129"/>
      <c r="E8" s="129"/>
      <c r="F8" s="129"/>
      <c r="G8" s="129"/>
      <c r="H8" s="129"/>
      <c r="I8" s="129"/>
      <c r="J8" s="129"/>
      <c r="K8" s="129"/>
      <c r="L8" s="5"/>
      <c r="M8" s="5"/>
      <c r="N8" s="5"/>
      <c r="O8" s="6"/>
      <c r="P8" s="6"/>
      <c r="Q8" s="6"/>
      <c r="R8" s="6"/>
      <c r="S8" s="6"/>
      <c r="T8" s="6"/>
      <c r="U8" s="6"/>
      <c r="V8" s="6"/>
    </row>
    <row r="9" spans="2:22" ht="69" customHeight="1">
      <c r="B9" s="35" t="s">
        <v>13</v>
      </c>
      <c r="C9" s="129"/>
      <c r="D9" s="129"/>
      <c r="E9" s="129"/>
      <c r="F9" s="129"/>
      <c r="G9" s="129"/>
      <c r="H9" s="129"/>
      <c r="I9" s="129"/>
      <c r="J9" s="129"/>
      <c r="K9" s="12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69" customHeight="1">
      <c r="B10" s="35" t="s">
        <v>39</v>
      </c>
      <c r="C10" s="37"/>
      <c r="D10" s="37"/>
      <c r="E10" s="37"/>
      <c r="F10" s="37"/>
      <c r="G10" s="37"/>
      <c r="H10" s="37"/>
      <c r="I10" s="37"/>
      <c r="J10" s="37"/>
      <c r="K10" s="3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96.75" customHeight="1">
      <c r="A11" s="22"/>
      <c r="B11" s="23"/>
      <c r="C11" s="24"/>
      <c r="D11" s="24"/>
      <c r="E11" s="24"/>
      <c r="F11" s="125" t="s">
        <v>16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7"/>
      <c r="U11" s="7"/>
      <c r="V11" s="7"/>
    </row>
    <row r="12" spans="1:19" s="13" customFormat="1" ht="130.5" customHeight="1">
      <c r="A12" s="125" t="s">
        <v>38</v>
      </c>
      <c r="B12" s="135" t="s">
        <v>0</v>
      </c>
      <c r="C12" s="135" t="s">
        <v>73</v>
      </c>
      <c r="D12" s="137" t="s">
        <v>74</v>
      </c>
      <c r="E12" s="135" t="s">
        <v>1</v>
      </c>
      <c r="F12" s="125" t="s">
        <v>3</v>
      </c>
      <c r="G12" s="125"/>
      <c r="H12" s="125" t="s">
        <v>4</v>
      </c>
      <c r="I12" s="125"/>
      <c r="J12" s="125" t="s">
        <v>14</v>
      </c>
      <c r="K12" s="125"/>
      <c r="L12" s="61" t="s">
        <v>34</v>
      </c>
      <c r="M12" s="127" t="s">
        <v>33</v>
      </c>
      <c r="N12" s="127"/>
      <c r="O12" s="127"/>
      <c r="P12" s="127"/>
      <c r="Q12" s="136" t="s">
        <v>5</v>
      </c>
      <c r="R12" s="119" t="s">
        <v>30</v>
      </c>
      <c r="S12" s="119"/>
    </row>
    <row r="13" spans="1:19" s="13" customFormat="1" ht="93" customHeight="1">
      <c r="A13" s="125"/>
      <c r="B13" s="135"/>
      <c r="C13" s="135"/>
      <c r="D13" s="138"/>
      <c r="E13" s="135"/>
      <c r="F13" s="119" t="s">
        <v>62</v>
      </c>
      <c r="G13" s="119" t="s">
        <v>63</v>
      </c>
      <c r="H13" s="119" t="s">
        <v>62</v>
      </c>
      <c r="I13" s="119" t="s">
        <v>63</v>
      </c>
      <c r="J13" s="119" t="s">
        <v>62</v>
      </c>
      <c r="K13" s="119" t="s">
        <v>64</v>
      </c>
      <c r="L13" s="119" t="s">
        <v>59</v>
      </c>
      <c r="M13" s="63" t="s">
        <v>26</v>
      </c>
      <c r="N13" s="63" t="s">
        <v>27</v>
      </c>
      <c r="O13" s="63" t="s">
        <v>28</v>
      </c>
      <c r="P13" s="64" t="s">
        <v>29</v>
      </c>
      <c r="Q13" s="136"/>
      <c r="R13" s="119" t="s">
        <v>62</v>
      </c>
      <c r="S13" s="119" t="s">
        <v>63</v>
      </c>
    </row>
    <row r="14" spans="1:19" s="13" customFormat="1" ht="62.25" customHeight="1">
      <c r="A14" s="125"/>
      <c r="B14" s="135"/>
      <c r="C14" s="135"/>
      <c r="D14" s="139"/>
      <c r="E14" s="135"/>
      <c r="F14" s="119"/>
      <c r="G14" s="119"/>
      <c r="H14" s="119"/>
      <c r="I14" s="119"/>
      <c r="J14" s="119"/>
      <c r="K14" s="119"/>
      <c r="L14" s="119"/>
      <c r="M14" s="62" t="s">
        <v>62</v>
      </c>
      <c r="N14" s="62" t="s">
        <v>62</v>
      </c>
      <c r="O14" s="62" t="s">
        <v>62</v>
      </c>
      <c r="P14" s="62" t="s">
        <v>62</v>
      </c>
      <c r="Q14" s="136"/>
      <c r="R14" s="119"/>
      <c r="S14" s="119"/>
    </row>
    <row r="15" spans="1:44" ht="62.25" customHeight="1">
      <c r="A15" s="120" t="s">
        <v>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U15" s="116" t="s">
        <v>46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56" s="8" customFormat="1" ht="79.5" customHeight="1">
      <c r="A16" s="31">
        <v>1</v>
      </c>
      <c r="B16" s="30"/>
      <c r="C16" s="32"/>
      <c r="D16" s="32"/>
      <c r="E16" s="32"/>
      <c r="F16" s="31"/>
      <c r="G16" s="58" t="s">
        <v>8</v>
      </c>
      <c r="H16" s="31"/>
      <c r="I16" s="58" t="s">
        <v>8</v>
      </c>
      <c r="J16" s="31"/>
      <c r="K16" s="58" t="s">
        <v>8</v>
      </c>
      <c r="L16" s="31"/>
      <c r="M16" s="31"/>
      <c r="N16" s="31"/>
      <c r="O16" s="31"/>
      <c r="P16" s="31"/>
      <c r="Q16" s="58">
        <f aca="true" t="shared" si="0" ref="Q16:Q23">F16+H16+J16+L16+M16+N16+O16+P16</f>
        <v>0</v>
      </c>
      <c r="R16" s="59">
        <f aca="true" t="shared" si="1" ref="R16:R23">F16+H16+J16+L16+M16+N16+O16+P16</f>
        <v>0</v>
      </c>
      <c r="S16" s="58" t="s">
        <v>8</v>
      </c>
      <c r="U16" s="116" t="s">
        <v>47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53" s="8" customFormat="1" ht="79.5" customHeight="1">
      <c r="A17" s="31">
        <v>2</v>
      </c>
      <c r="B17" s="32"/>
      <c r="C17" s="32"/>
      <c r="D17" s="32"/>
      <c r="E17" s="32"/>
      <c r="F17" s="31"/>
      <c r="G17" s="58" t="s">
        <v>9</v>
      </c>
      <c r="H17" s="31"/>
      <c r="I17" s="58" t="s">
        <v>9</v>
      </c>
      <c r="J17" s="31"/>
      <c r="K17" s="58" t="s">
        <v>9</v>
      </c>
      <c r="L17" s="31"/>
      <c r="M17" s="31"/>
      <c r="N17" s="31"/>
      <c r="O17" s="31"/>
      <c r="P17" s="31"/>
      <c r="Q17" s="58">
        <f t="shared" si="0"/>
        <v>0</v>
      </c>
      <c r="R17" s="59">
        <f t="shared" si="1"/>
        <v>0</v>
      </c>
      <c r="S17" s="58" t="s">
        <v>9</v>
      </c>
      <c r="U17" s="116" t="s">
        <v>48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</row>
    <row r="18" spans="1:53" s="8" customFormat="1" ht="79.5" customHeight="1">
      <c r="A18" s="31">
        <v>3</v>
      </c>
      <c r="B18" s="32"/>
      <c r="C18" s="32"/>
      <c r="D18" s="32"/>
      <c r="E18" s="32"/>
      <c r="F18" s="31"/>
      <c r="G18" s="58" t="s">
        <v>9</v>
      </c>
      <c r="H18" s="31"/>
      <c r="I18" s="58" t="s">
        <v>9</v>
      </c>
      <c r="J18" s="31"/>
      <c r="K18" s="58" t="s">
        <v>9</v>
      </c>
      <c r="L18" s="31"/>
      <c r="M18" s="31"/>
      <c r="N18" s="31"/>
      <c r="O18" s="31"/>
      <c r="P18" s="31"/>
      <c r="Q18" s="58">
        <f t="shared" si="0"/>
        <v>0</v>
      </c>
      <c r="R18" s="59">
        <f t="shared" si="1"/>
        <v>0</v>
      </c>
      <c r="S18" s="58" t="s">
        <v>9</v>
      </c>
      <c r="U18" s="116" t="s">
        <v>49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41" s="8" customFormat="1" ht="79.5" customHeight="1">
      <c r="A19" s="31">
        <v>4</v>
      </c>
      <c r="B19" s="32"/>
      <c r="C19" s="32"/>
      <c r="D19" s="32"/>
      <c r="E19" s="32"/>
      <c r="F19" s="31"/>
      <c r="G19" s="58" t="s">
        <v>9</v>
      </c>
      <c r="H19" s="31"/>
      <c r="I19" s="58" t="s">
        <v>9</v>
      </c>
      <c r="J19" s="31"/>
      <c r="K19" s="58" t="s">
        <v>9</v>
      </c>
      <c r="L19" s="31"/>
      <c r="M19" s="31"/>
      <c r="N19" s="31"/>
      <c r="O19" s="31"/>
      <c r="P19" s="31"/>
      <c r="Q19" s="58">
        <f t="shared" si="0"/>
        <v>0</v>
      </c>
      <c r="R19" s="59">
        <f t="shared" si="1"/>
        <v>0</v>
      </c>
      <c r="S19" s="58" t="s">
        <v>9</v>
      </c>
      <c r="U19" s="153" t="s">
        <v>32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55" s="8" customFormat="1" ht="79.5" customHeight="1">
      <c r="A20" s="31">
        <v>5</v>
      </c>
      <c r="B20" s="32"/>
      <c r="C20" s="32"/>
      <c r="D20" s="32"/>
      <c r="E20" s="32"/>
      <c r="F20" s="31"/>
      <c r="G20" s="58" t="s">
        <v>9</v>
      </c>
      <c r="H20" s="31"/>
      <c r="I20" s="58" t="s">
        <v>9</v>
      </c>
      <c r="J20" s="31"/>
      <c r="K20" s="58" t="s">
        <v>9</v>
      </c>
      <c r="L20" s="31"/>
      <c r="M20" s="31"/>
      <c r="N20" s="31"/>
      <c r="O20" s="31"/>
      <c r="P20" s="31"/>
      <c r="Q20" s="58">
        <f t="shared" si="0"/>
        <v>0</v>
      </c>
      <c r="R20" s="59">
        <f t="shared" si="1"/>
        <v>0</v>
      </c>
      <c r="S20" s="58" t="s">
        <v>9</v>
      </c>
      <c r="U20" s="116" t="s">
        <v>60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</row>
    <row r="21" spans="1:55" s="8" customFormat="1" ht="79.5" customHeight="1">
      <c r="A21" s="31">
        <v>6</v>
      </c>
      <c r="B21" s="32"/>
      <c r="C21" s="32"/>
      <c r="D21" s="32"/>
      <c r="E21" s="32"/>
      <c r="F21" s="31"/>
      <c r="G21" s="58" t="s">
        <v>9</v>
      </c>
      <c r="H21" s="31"/>
      <c r="I21" s="58" t="s">
        <v>9</v>
      </c>
      <c r="J21" s="31"/>
      <c r="K21" s="58" t="s">
        <v>9</v>
      </c>
      <c r="L21" s="31"/>
      <c r="M21" s="31"/>
      <c r="N21" s="31"/>
      <c r="O21" s="31"/>
      <c r="P21" s="31"/>
      <c r="Q21" s="58">
        <f t="shared" si="0"/>
        <v>0</v>
      </c>
      <c r="R21" s="59">
        <f t="shared" si="1"/>
        <v>0</v>
      </c>
      <c r="S21" s="58" t="s">
        <v>9</v>
      </c>
      <c r="U21" s="116" t="s">
        <v>61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spans="1:56" s="8" customFormat="1" ht="79.5" customHeight="1">
      <c r="A22" s="31">
        <v>7</v>
      </c>
      <c r="B22" s="32"/>
      <c r="C22" s="32"/>
      <c r="D22" s="32"/>
      <c r="E22" s="32"/>
      <c r="F22" s="31"/>
      <c r="G22" s="58" t="s">
        <v>9</v>
      </c>
      <c r="H22" s="31"/>
      <c r="I22" s="58" t="s">
        <v>9</v>
      </c>
      <c r="J22" s="31"/>
      <c r="K22" s="58" t="s">
        <v>9</v>
      </c>
      <c r="L22" s="31"/>
      <c r="M22" s="31"/>
      <c r="N22" s="31"/>
      <c r="O22" s="31"/>
      <c r="P22" s="31"/>
      <c r="Q22" s="58">
        <f t="shared" si="0"/>
        <v>0</v>
      </c>
      <c r="R22" s="59">
        <f t="shared" si="1"/>
        <v>0</v>
      </c>
      <c r="S22" s="58" t="s">
        <v>9</v>
      </c>
      <c r="U22" s="153" t="s">
        <v>65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</row>
    <row r="23" spans="1:56" s="8" customFormat="1" ht="79.5" customHeight="1">
      <c r="A23" s="31">
        <v>8</v>
      </c>
      <c r="B23" s="32"/>
      <c r="C23" s="32"/>
      <c r="D23" s="32"/>
      <c r="E23" s="32"/>
      <c r="F23" s="31"/>
      <c r="G23" s="58" t="s">
        <v>9</v>
      </c>
      <c r="H23" s="31"/>
      <c r="I23" s="58" t="s">
        <v>9</v>
      </c>
      <c r="J23" s="31"/>
      <c r="K23" s="58" t="s">
        <v>9</v>
      </c>
      <c r="L23" s="31"/>
      <c r="M23" s="31"/>
      <c r="N23" s="31"/>
      <c r="O23" s="31"/>
      <c r="P23" s="31"/>
      <c r="Q23" s="58">
        <f t="shared" si="0"/>
        <v>0</v>
      </c>
      <c r="R23" s="59">
        <f t="shared" si="1"/>
        <v>0</v>
      </c>
      <c r="S23" s="58" t="s">
        <v>9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</row>
    <row r="24" spans="1:56" s="13" customFormat="1" ht="93" customHeight="1">
      <c r="A24" s="132" t="s">
        <v>17</v>
      </c>
      <c r="B24" s="133"/>
      <c r="C24" s="134"/>
      <c r="D24" s="69"/>
      <c r="E24" s="69"/>
      <c r="F24" s="59">
        <f>SUM(F16:F23)</f>
        <v>0</v>
      </c>
      <c r="G24" s="59" t="s">
        <v>6</v>
      </c>
      <c r="H24" s="59">
        <f>SUM(H16:H23)</f>
        <v>0</v>
      </c>
      <c r="I24" s="59" t="s">
        <v>6</v>
      </c>
      <c r="J24" s="59">
        <f>SUM(J16:J23)</f>
        <v>0</v>
      </c>
      <c r="K24" s="59" t="s">
        <v>6</v>
      </c>
      <c r="L24" s="59">
        <f aca="true" t="shared" si="2" ref="L24:R24">SUM(L16:L23)</f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 t="s">
        <v>6</v>
      </c>
      <c r="T24" s="13">
        <f>F24+H24+J24+L24+M24+N24+O24+P24</f>
        <v>0</v>
      </c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</row>
    <row r="25" spans="1:19" s="8" customFormat="1" ht="69.75" customHeight="1">
      <c r="A25" s="120" t="s">
        <v>23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47" s="8" customFormat="1" ht="79.5" customHeight="1">
      <c r="A26" s="31">
        <v>1</v>
      </c>
      <c r="B26" s="32"/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58">
        <f aca="true" t="shared" si="3" ref="Q26:Q33">F26+G26+H26+I26+J26+K26+L26+M26+N26+O26+P26</f>
        <v>0</v>
      </c>
      <c r="R26" s="59">
        <f aca="true" t="shared" si="4" ref="R26:R33">F26+H26+J26+L26+M26+N26+O26+P26</f>
        <v>0</v>
      </c>
      <c r="S26" s="59">
        <f aca="true" t="shared" si="5" ref="S26:S33">G26+I26+K26</f>
        <v>0</v>
      </c>
      <c r="V26" s="60"/>
      <c r="W26" s="112" t="s">
        <v>54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s="8" customFormat="1" ht="79.5" customHeight="1">
      <c r="A27" s="31">
        <v>2</v>
      </c>
      <c r="B27" s="32"/>
      <c r="C27" s="32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58">
        <f t="shared" si="3"/>
        <v>0</v>
      </c>
      <c r="R27" s="59">
        <f t="shared" si="4"/>
        <v>0</v>
      </c>
      <c r="S27" s="59">
        <f t="shared" si="5"/>
        <v>0</v>
      </c>
      <c r="V27" s="60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19" s="8" customFormat="1" ht="79.5" customHeight="1">
      <c r="A28" s="31">
        <v>3</v>
      </c>
      <c r="B28" s="32"/>
      <c r="C28" s="32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8">
        <f t="shared" si="3"/>
        <v>0</v>
      </c>
      <c r="R28" s="59">
        <f t="shared" si="4"/>
        <v>0</v>
      </c>
      <c r="S28" s="59">
        <f t="shared" si="5"/>
        <v>0</v>
      </c>
    </row>
    <row r="29" spans="1:19" s="8" customFormat="1" ht="79.5" customHeight="1">
      <c r="A29" s="31">
        <v>4</v>
      </c>
      <c r="B29" s="32"/>
      <c r="C29" s="3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8">
        <f t="shared" si="3"/>
        <v>0</v>
      </c>
      <c r="R29" s="59">
        <f t="shared" si="4"/>
        <v>0</v>
      </c>
      <c r="S29" s="59">
        <f t="shared" si="5"/>
        <v>0</v>
      </c>
    </row>
    <row r="30" spans="1:19" s="8" customFormat="1" ht="79.5" customHeight="1">
      <c r="A30" s="31">
        <v>5</v>
      </c>
      <c r="B30" s="32"/>
      <c r="C30" s="32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8">
        <f t="shared" si="3"/>
        <v>0</v>
      </c>
      <c r="R30" s="59">
        <f t="shared" si="4"/>
        <v>0</v>
      </c>
      <c r="S30" s="59">
        <f t="shared" si="5"/>
        <v>0</v>
      </c>
    </row>
    <row r="31" spans="1:19" s="8" customFormat="1" ht="79.5" customHeight="1">
      <c r="A31" s="31">
        <v>6</v>
      </c>
      <c r="B31" s="32"/>
      <c r="C31" s="32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58">
        <f t="shared" si="3"/>
        <v>0</v>
      </c>
      <c r="R31" s="59">
        <f t="shared" si="4"/>
        <v>0</v>
      </c>
      <c r="S31" s="59">
        <f t="shared" si="5"/>
        <v>0</v>
      </c>
    </row>
    <row r="32" spans="1:19" s="8" customFormat="1" ht="79.5" customHeight="1">
      <c r="A32" s="31">
        <v>7</v>
      </c>
      <c r="B32" s="32"/>
      <c r="C32" s="32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58">
        <f t="shared" si="3"/>
        <v>0</v>
      </c>
      <c r="R32" s="59">
        <f t="shared" si="4"/>
        <v>0</v>
      </c>
      <c r="S32" s="59">
        <f t="shared" si="5"/>
        <v>0</v>
      </c>
    </row>
    <row r="33" spans="1:19" s="8" customFormat="1" ht="79.5" customHeight="1">
      <c r="A33" s="31">
        <v>8</v>
      </c>
      <c r="B33" s="32"/>
      <c r="C33" s="32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58">
        <f t="shared" si="3"/>
        <v>0</v>
      </c>
      <c r="R33" s="59">
        <f t="shared" si="4"/>
        <v>0</v>
      </c>
      <c r="S33" s="59">
        <f t="shared" si="5"/>
        <v>0</v>
      </c>
    </row>
    <row r="34" spans="1:20" s="13" customFormat="1" ht="105.75" customHeight="1">
      <c r="A34" s="128" t="s">
        <v>69</v>
      </c>
      <c r="B34" s="128"/>
      <c r="C34" s="128"/>
      <c r="D34" s="70"/>
      <c r="E34" s="70"/>
      <c r="F34" s="59">
        <f aca="true" t="shared" si="6" ref="F34:S34">SUM(F26:F33)</f>
        <v>0</v>
      </c>
      <c r="G34" s="59">
        <f t="shared" si="6"/>
        <v>0</v>
      </c>
      <c r="H34" s="59">
        <f t="shared" si="6"/>
        <v>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59">
        <f t="shared" si="6"/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13">
        <f>F34+G34+H34+I34+J34+K34+L34+M34+N34+O34+P34</f>
        <v>0</v>
      </c>
    </row>
    <row r="35" spans="1:19" s="13" customFormat="1" ht="135" customHeight="1">
      <c r="A35" s="128" t="s">
        <v>68</v>
      </c>
      <c r="B35" s="128"/>
      <c r="C35" s="128"/>
      <c r="D35" s="70"/>
      <c r="E35" s="70"/>
      <c r="F35" s="121">
        <f>F34+1.5*G34</f>
        <v>0</v>
      </c>
      <c r="G35" s="121"/>
      <c r="H35" s="121">
        <f>H34+1.5*I34</f>
        <v>0</v>
      </c>
      <c r="I35" s="121"/>
      <c r="J35" s="121">
        <f>J34+1.5*K34</f>
        <v>0</v>
      </c>
      <c r="K35" s="121"/>
      <c r="L35" s="59">
        <f>L34</f>
        <v>0</v>
      </c>
      <c r="M35" s="59">
        <f>M34</f>
        <v>0</v>
      </c>
      <c r="N35" s="59">
        <f>N34</f>
        <v>0</v>
      </c>
      <c r="O35" s="59">
        <f>O34</f>
        <v>0</v>
      </c>
      <c r="P35" s="59">
        <f>P34</f>
        <v>0</v>
      </c>
      <c r="Q35" s="59">
        <f>F35+H35+J35+L35+M35+N35+O35+P35</f>
        <v>0</v>
      </c>
      <c r="R35" s="121">
        <f>R34+1.5*S34</f>
        <v>0</v>
      </c>
      <c r="S35" s="121"/>
    </row>
    <row r="36" spans="1:56" s="13" customFormat="1" ht="93" customHeight="1">
      <c r="A36" s="120" t="s">
        <v>66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</row>
    <row r="37" spans="1:56" s="8" customFormat="1" ht="79.5" customHeight="1">
      <c r="A37" s="31">
        <v>1</v>
      </c>
      <c r="B37" s="30"/>
      <c r="C37" s="32"/>
      <c r="D37" s="32"/>
      <c r="E37" s="32"/>
      <c r="F37" s="31"/>
      <c r="G37" s="58" t="s">
        <v>8</v>
      </c>
      <c r="H37" s="31"/>
      <c r="I37" s="58" t="s">
        <v>8</v>
      </c>
      <c r="J37" s="31"/>
      <c r="K37" s="58" t="s">
        <v>8</v>
      </c>
      <c r="L37" s="31"/>
      <c r="M37" s="31"/>
      <c r="N37" s="31"/>
      <c r="O37" s="31"/>
      <c r="P37" s="31"/>
      <c r="Q37" s="58">
        <f aca="true" t="shared" si="7" ref="Q37:Q44">F37+H37+J37+L37+M37+N37+O37+P37</f>
        <v>0</v>
      </c>
      <c r="R37" s="59">
        <f aca="true" t="shared" si="8" ref="R37:R44">F37+H37+J37+L37+M37+N37+O37+P37</f>
        <v>0</v>
      </c>
      <c r="S37" s="58" t="s">
        <v>8</v>
      </c>
      <c r="U37" s="116" t="s">
        <v>47</v>
      </c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</row>
    <row r="38" spans="1:53" s="8" customFormat="1" ht="79.5" customHeight="1">
      <c r="A38" s="31">
        <v>2</v>
      </c>
      <c r="B38" s="32"/>
      <c r="C38" s="32"/>
      <c r="D38" s="32"/>
      <c r="E38" s="32"/>
      <c r="F38" s="31"/>
      <c r="G38" s="58" t="s">
        <v>9</v>
      </c>
      <c r="H38" s="31"/>
      <c r="I38" s="58" t="s">
        <v>9</v>
      </c>
      <c r="J38" s="31"/>
      <c r="K38" s="58" t="s">
        <v>9</v>
      </c>
      <c r="L38" s="31"/>
      <c r="M38" s="31"/>
      <c r="N38" s="31"/>
      <c r="O38" s="31"/>
      <c r="P38" s="31"/>
      <c r="Q38" s="58">
        <f t="shared" si="7"/>
        <v>0</v>
      </c>
      <c r="R38" s="59">
        <f t="shared" si="8"/>
        <v>0</v>
      </c>
      <c r="S38" s="58" t="s">
        <v>9</v>
      </c>
      <c r="U38" s="116" t="s">
        <v>48</v>
      </c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</row>
    <row r="39" spans="1:53" s="8" customFormat="1" ht="79.5" customHeight="1">
      <c r="A39" s="31">
        <v>3</v>
      </c>
      <c r="B39" s="32"/>
      <c r="C39" s="32"/>
      <c r="D39" s="32"/>
      <c r="E39" s="32"/>
      <c r="F39" s="31"/>
      <c r="G39" s="58" t="s">
        <v>9</v>
      </c>
      <c r="H39" s="31"/>
      <c r="I39" s="58" t="s">
        <v>9</v>
      </c>
      <c r="J39" s="31"/>
      <c r="K39" s="58" t="s">
        <v>9</v>
      </c>
      <c r="L39" s="31"/>
      <c r="M39" s="31"/>
      <c r="N39" s="31"/>
      <c r="O39" s="31"/>
      <c r="P39" s="31"/>
      <c r="Q39" s="58">
        <f t="shared" si="7"/>
        <v>0</v>
      </c>
      <c r="R39" s="59">
        <f t="shared" si="8"/>
        <v>0</v>
      </c>
      <c r="S39" s="58" t="s">
        <v>9</v>
      </c>
      <c r="U39" s="116" t="s">
        <v>49</v>
      </c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</row>
    <row r="40" spans="1:41" s="8" customFormat="1" ht="79.5" customHeight="1">
      <c r="A40" s="31">
        <v>4</v>
      </c>
      <c r="B40" s="32"/>
      <c r="C40" s="32"/>
      <c r="D40" s="32"/>
      <c r="E40" s="32"/>
      <c r="F40" s="31"/>
      <c r="G40" s="58" t="s">
        <v>9</v>
      </c>
      <c r="H40" s="31"/>
      <c r="I40" s="58" t="s">
        <v>9</v>
      </c>
      <c r="J40" s="31"/>
      <c r="K40" s="58" t="s">
        <v>9</v>
      </c>
      <c r="L40" s="31"/>
      <c r="M40" s="31"/>
      <c r="N40" s="31"/>
      <c r="O40" s="31"/>
      <c r="P40" s="31"/>
      <c r="Q40" s="58">
        <f t="shared" si="7"/>
        <v>0</v>
      </c>
      <c r="R40" s="59">
        <f t="shared" si="8"/>
        <v>0</v>
      </c>
      <c r="S40" s="58" t="s">
        <v>9</v>
      </c>
      <c r="U40" s="153" t="s">
        <v>32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55" s="8" customFormat="1" ht="79.5" customHeight="1">
      <c r="A41" s="31">
        <v>5</v>
      </c>
      <c r="B41" s="32"/>
      <c r="C41" s="32"/>
      <c r="D41" s="32"/>
      <c r="E41" s="32"/>
      <c r="F41" s="31"/>
      <c r="G41" s="58" t="s">
        <v>9</v>
      </c>
      <c r="H41" s="31"/>
      <c r="I41" s="58" t="s">
        <v>9</v>
      </c>
      <c r="J41" s="31"/>
      <c r="K41" s="58" t="s">
        <v>9</v>
      </c>
      <c r="L41" s="31"/>
      <c r="M41" s="31"/>
      <c r="N41" s="31"/>
      <c r="O41" s="31"/>
      <c r="P41" s="31"/>
      <c r="Q41" s="58">
        <f t="shared" si="7"/>
        <v>0</v>
      </c>
      <c r="R41" s="59">
        <f t="shared" si="8"/>
        <v>0</v>
      </c>
      <c r="S41" s="58" t="s">
        <v>9</v>
      </c>
      <c r="U41" s="116" t="s">
        <v>60</v>
      </c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spans="1:55" s="8" customFormat="1" ht="79.5" customHeight="1">
      <c r="A42" s="31">
        <v>6</v>
      </c>
      <c r="B42" s="32"/>
      <c r="C42" s="32"/>
      <c r="D42" s="32"/>
      <c r="E42" s="32"/>
      <c r="F42" s="31"/>
      <c r="G42" s="58" t="s">
        <v>9</v>
      </c>
      <c r="H42" s="31"/>
      <c r="I42" s="58" t="s">
        <v>9</v>
      </c>
      <c r="J42" s="31"/>
      <c r="K42" s="58" t="s">
        <v>9</v>
      </c>
      <c r="L42" s="31"/>
      <c r="M42" s="31"/>
      <c r="N42" s="31"/>
      <c r="O42" s="31"/>
      <c r="P42" s="31"/>
      <c r="Q42" s="58">
        <f t="shared" si="7"/>
        <v>0</v>
      </c>
      <c r="R42" s="59">
        <f t="shared" si="8"/>
        <v>0</v>
      </c>
      <c r="S42" s="58" t="s">
        <v>9</v>
      </c>
      <c r="U42" s="116" t="s">
        <v>61</v>
      </c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spans="1:56" s="8" customFormat="1" ht="79.5" customHeight="1">
      <c r="A43" s="31">
        <v>7</v>
      </c>
      <c r="B43" s="32"/>
      <c r="C43" s="32"/>
      <c r="D43" s="32"/>
      <c r="E43" s="32"/>
      <c r="F43" s="31"/>
      <c r="G43" s="58" t="s">
        <v>9</v>
      </c>
      <c r="H43" s="31"/>
      <c r="I43" s="58" t="s">
        <v>9</v>
      </c>
      <c r="J43" s="31"/>
      <c r="K43" s="58" t="s">
        <v>9</v>
      </c>
      <c r="L43" s="31"/>
      <c r="M43" s="31"/>
      <c r="N43" s="31"/>
      <c r="O43" s="31"/>
      <c r="P43" s="31"/>
      <c r="Q43" s="58">
        <f t="shared" si="7"/>
        <v>0</v>
      </c>
      <c r="R43" s="59">
        <f t="shared" si="8"/>
        <v>0</v>
      </c>
      <c r="S43" s="58" t="s">
        <v>9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</row>
    <row r="44" spans="1:56" s="8" customFormat="1" ht="79.5" customHeight="1">
      <c r="A44" s="31">
        <v>8</v>
      </c>
      <c r="B44" s="32"/>
      <c r="C44" s="32"/>
      <c r="D44" s="32"/>
      <c r="E44" s="32"/>
      <c r="F44" s="31"/>
      <c r="G44" s="58" t="s">
        <v>9</v>
      </c>
      <c r="H44" s="31"/>
      <c r="I44" s="58" t="s">
        <v>9</v>
      </c>
      <c r="J44" s="31"/>
      <c r="K44" s="58" t="s">
        <v>9</v>
      </c>
      <c r="L44" s="31"/>
      <c r="M44" s="31"/>
      <c r="N44" s="31"/>
      <c r="O44" s="31"/>
      <c r="P44" s="31"/>
      <c r="Q44" s="58">
        <f t="shared" si="7"/>
        <v>0</v>
      </c>
      <c r="R44" s="59">
        <f t="shared" si="8"/>
        <v>0</v>
      </c>
      <c r="S44" s="58" t="s">
        <v>9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</row>
    <row r="45" spans="1:56" s="13" customFormat="1" ht="93" customHeight="1">
      <c r="A45" s="132" t="s">
        <v>67</v>
      </c>
      <c r="B45" s="133"/>
      <c r="C45" s="134"/>
      <c r="D45" s="69"/>
      <c r="E45" s="69"/>
      <c r="F45" s="59">
        <f>SUM(F37:F44)</f>
        <v>0</v>
      </c>
      <c r="G45" s="59" t="s">
        <v>6</v>
      </c>
      <c r="H45" s="59">
        <f>SUM(H37:H44)</f>
        <v>0</v>
      </c>
      <c r="I45" s="59" t="s">
        <v>6</v>
      </c>
      <c r="J45" s="59">
        <f>SUM(J37:J44)</f>
        <v>0</v>
      </c>
      <c r="K45" s="59" t="s">
        <v>6</v>
      </c>
      <c r="L45" s="59">
        <f aca="true" t="shared" si="9" ref="L45:R45">SUM(L37:L44)</f>
        <v>0</v>
      </c>
      <c r="M45" s="59">
        <f t="shared" si="9"/>
        <v>0</v>
      </c>
      <c r="N45" s="59">
        <f t="shared" si="9"/>
        <v>0</v>
      </c>
      <c r="O45" s="59">
        <f t="shared" si="9"/>
        <v>0</v>
      </c>
      <c r="P45" s="59">
        <f t="shared" si="9"/>
        <v>0</v>
      </c>
      <c r="Q45" s="59">
        <f t="shared" si="9"/>
        <v>0</v>
      </c>
      <c r="R45" s="59">
        <f t="shared" si="9"/>
        <v>0</v>
      </c>
      <c r="S45" s="59" t="s">
        <v>6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</row>
    <row r="46" spans="1:19" s="13" customFormat="1" ht="108.75" customHeight="1">
      <c r="A46" s="132" t="s">
        <v>70</v>
      </c>
      <c r="B46" s="133"/>
      <c r="C46" s="134"/>
      <c r="D46" s="69"/>
      <c r="E46" s="69"/>
      <c r="F46" s="121">
        <f>F24+F45+F35</f>
        <v>0</v>
      </c>
      <c r="G46" s="121"/>
      <c r="H46" s="121">
        <f>H24+H45+H35</f>
        <v>0</v>
      </c>
      <c r="I46" s="121"/>
      <c r="J46" s="121">
        <f>J24+J45+J35</f>
        <v>0</v>
      </c>
      <c r="K46" s="121"/>
      <c r="L46" s="59">
        <f aca="true" t="shared" si="10" ref="L46:R46">L24+L45+L35</f>
        <v>0</v>
      </c>
      <c r="M46" s="59">
        <f t="shared" si="10"/>
        <v>0</v>
      </c>
      <c r="N46" s="59">
        <f t="shared" si="10"/>
        <v>0</v>
      </c>
      <c r="O46" s="59">
        <f t="shared" si="10"/>
        <v>0</v>
      </c>
      <c r="P46" s="59">
        <f t="shared" si="10"/>
        <v>0</v>
      </c>
      <c r="Q46" s="59">
        <f t="shared" si="10"/>
        <v>0</v>
      </c>
      <c r="R46" s="121">
        <f t="shared" si="10"/>
        <v>0</v>
      </c>
      <c r="S46" s="121"/>
    </row>
    <row r="47" spans="1:43" s="1" customFormat="1" ht="79.5" customHeight="1">
      <c r="A47" s="113" t="s">
        <v>56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20"/>
      <c r="S47" s="120"/>
      <c r="T47" s="117" t="s">
        <v>55</v>
      </c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1:19" s="1" customFormat="1" ht="79.5" customHeight="1">
      <c r="A48" s="113" t="s">
        <v>31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20"/>
      <c r="S48" s="120"/>
    </row>
    <row r="49" spans="1:19" s="1" customFormat="1" ht="79.5" customHeight="1" thickBot="1">
      <c r="A49" s="113" t="s">
        <v>25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R49" s="141">
        <f>R47-R48</f>
        <v>0</v>
      </c>
      <c r="S49" s="141"/>
    </row>
    <row r="50" spans="1:19" s="1" customFormat="1" ht="79.5" customHeight="1" thickBot="1">
      <c r="A50" s="113" t="s">
        <v>147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43">
        <f>MAX(SUM(R24+R35-R47),0)</f>
        <v>0</v>
      </c>
      <c r="S50" s="144"/>
    </row>
    <row r="51" spans="1:19" s="1" customFormat="1" ht="79.5" customHeight="1" thickBot="1">
      <c r="A51" s="113" t="s">
        <v>148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43">
        <f>MAX(R46-R47-R50,0)</f>
        <v>0</v>
      </c>
      <c r="S51" s="144"/>
    </row>
    <row r="52" spans="1:19" s="1" customFormat="1" ht="79.5" customHeight="1" thickBot="1">
      <c r="A52" s="113" t="s">
        <v>146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43">
        <f>IF(R46&lt;R49,"Nie wypracowano pensum",IF(SUM(R50:S51)&gt;R47*2,"Przekroczono limit nadgodzin",SUM(R50:R51)))</f>
        <v>0</v>
      </c>
      <c r="S52" s="144"/>
    </row>
    <row r="53" spans="1:43" s="1" customFormat="1" ht="79.5" customHeight="1">
      <c r="A53" s="113" t="s">
        <v>58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  <c r="R53" s="152"/>
      <c r="S53" s="152"/>
      <c r="T53" s="110" t="s">
        <v>57</v>
      </c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</row>
    <row r="54" spans="2:24" s="15" customFormat="1" ht="19.5" customHeight="1">
      <c r="B54" s="20"/>
      <c r="C54" s="16"/>
      <c r="D54" s="16"/>
      <c r="E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T54" s="17"/>
      <c r="U54" s="17"/>
      <c r="V54" s="17"/>
      <c r="W54" s="17"/>
      <c r="X54" s="18"/>
    </row>
    <row r="55" spans="2:20" s="15" customFormat="1" ht="27" customHeight="1" thickBot="1">
      <c r="B55" s="21"/>
      <c r="F55" s="16"/>
      <c r="G55" s="16"/>
      <c r="H55" s="18"/>
      <c r="I55" s="18"/>
      <c r="J55" s="18"/>
      <c r="K55" s="18"/>
      <c r="L55" s="18"/>
      <c r="M55" s="142"/>
      <c r="N55" s="142"/>
      <c r="O55" s="142"/>
      <c r="P55" s="142"/>
      <c r="Q55" s="142"/>
      <c r="R55" s="142"/>
      <c r="S55" s="142"/>
      <c r="T55" s="18"/>
    </row>
    <row r="56" spans="1:19" s="13" customFormat="1" ht="60" customHeight="1" thickBot="1">
      <c r="A56" s="14"/>
      <c r="B56" s="149" t="s">
        <v>24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</row>
    <row r="57" spans="2:19" s="13" customFormat="1" ht="15.75" customHeight="1">
      <c r="B57" s="130" t="s">
        <v>152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1:19" s="13" customFormat="1" ht="28.5" customHeight="1">
      <c r="A58" s="14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s="9" customFormat="1" ht="75.75" customHeight="1">
      <c r="A59" s="1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s="9" customFormat="1" ht="30.75" customHeight="1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24" s="36" customFormat="1" ht="61.5">
      <c r="B61" s="38" t="s">
        <v>19</v>
      </c>
      <c r="C61" s="39"/>
      <c r="D61" s="39"/>
      <c r="E61" s="39"/>
      <c r="H61" s="40"/>
      <c r="I61" s="40"/>
      <c r="J61" s="40"/>
      <c r="K61" s="40"/>
      <c r="L61" s="40"/>
      <c r="M61" s="146" t="s">
        <v>35</v>
      </c>
      <c r="N61" s="146"/>
      <c r="O61" s="146"/>
      <c r="P61" s="146"/>
      <c r="Q61" s="146"/>
      <c r="R61" s="146"/>
      <c r="T61" s="40"/>
      <c r="U61" s="40"/>
      <c r="V61" s="40"/>
      <c r="W61" s="40"/>
      <c r="X61" s="41"/>
    </row>
    <row r="62" spans="2:19" s="42" customFormat="1" ht="61.5">
      <c r="B62" s="68" t="s">
        <v>20</v>
      </c>
      <c r="M62" s="140" t="s">
        <v>20</v>
      </c>
      <c r="N62" s="140"/>
      <c r="O62" s="140"/>
      <c r="P62" s="140"/>
      <c r="Q62" s="140"/>
      <c r="R62" s="140"/>
      <c r="S62" s="140"/>
    </row>
    <row r="63" spans="2:19" s="19" customFormat="1" ht="45.75"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s="19" customFormat="1" ht="45" customHeight="1">
      <c r="B64" s="33" t="s">
        <v>15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47" t="s">
        <v>36</v>
      </c>
      <c r="N64" s="147"/>
      <c r="O64" s="147"/>
      <c r="P64" s="147"/>
      <c r="Q64" s="147"/>
      <c r="R64" s="147"/>
      <c r="S64" s="147"/>
    </row>
    <row r="65" spans="2:19" s="26" customFormat="1" ht="61.5">
      <c r="B65" s="34" t="s">
        <v>18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48" t="s">
        <v>37</v>
      </c>
      <c r="N65" s="148"/>
      <c r="O65" s="148"/>
      <c r="P65" s="148"/>
      <c r="Q65" s="148"/>
      <c r="R65" s="148"/>
      <c r="S65" s="148"/>
    </row>
    <row r="66" s="13" customFormat="1" ht="18.75"/>
    <row r="67" spans="10:12" ht="12.75" customHeight="1">
      <c r="J67" s="11"/>
      <c r="L67" s="11"/>
    </row>
    <row r="69" ht="11.25">
      <c r="R69" s="65"/>
    </row>
    <row r="71" spans="10:18" ht="11.25">
      <c r="J71" s="65"/>
      <c r="O71" s="145"/>
      <c r="P71" s="145"/>
      <c r="Q71" s="145"/>
      <c r="R71" s="145"/>
    </row>
    <row r="72" spans="13:19" ht="12.75" customHeight="1">
      <c r="M72" s="145"/>
      <c r="N72" s="145"/>
      <c r="O72" s="145"/>
      <c r="P72" s="145"/>
      <c r="Q72" s="145"/>
      <c r="R72" s="145"/>
      <c r="S72" s="145"/>
    </row>
  </sheetData>
  <sheetProtection/>
  <mergeCells count="84">
    <mergeCell ref="M65:S65"/>
    <mergeCell ref="O71:R71"/>
    <mergeCell ref="M72:S72"/>
    <mergeCell ref="R52:S52"/>
    <mergeCell ref="A53:Q53"/>
    <mergeCell ref="R53:S53"/>
    <mergeCell ref="A52:Q52"/>
    <mergeCell ref="M62:S62"/>
    <mergeCell ref="B57:S59"/>
    <mergeCell ref="M61:R61"/>
    <mergeCell ref="T53:AQ53"/>
    <mergeCell ref="M55:S55"/>
    <mergeCell ref="B56:S56"/>
    <mergeCell ref="A25:S25"/>
    <mergeCell ref="L13:L14"/>
    <mergeCell ref="K13:K14"/>
    <mergeCell ref="C12:C14"/>
    <mergeCell ref="A12:A14"/>
    <mergeCell ref="J12:K12"/>
    <mergeCell ref="B12:B14"/>
    <mergeCell ref="G13:G14"/>
    <mergeCell ref="U15:AR15"/>
    <mergeCell ref="A15:S15"/>
    <mergeCell ref="C8:K8"/>
    <mergeCell ref="C9:K9"/>
    <mergeCell ref="R13:R14"/>
    <mergeCell ref="H12:I12"/>
    <mergeCell ref="H13:H14"/>
    <mergeCell ref="D12:D14"/>
    <mergeCell ref="E12:E14"/>
    <mergeCell ref="W26:AU27"/>
    <mergeCell ref="U16:BD16"/>
    <mergeCell ref="U20:BC20"/>
    <mergeCell ref="U17:BA17"/>
    <mergeCell ref="U18:BA18"/>
    <mergeCell ref="I13:I14"/>
    <mergeCell ref="S13:S14"/>
    <mergeCell ref="U21:BC21"/>
    <mergeCell ref="U22:BD24"/>
    <mergeCell ref="U19:AO19"/>
    <mergeCell ref="A36:S36"/>
    <mergeCell ref="C2:R2"/>
    <mergeCell ref="C4:R4"/>
    <mergeCell ref="C6:R6"/>
    <mergeCell ref="R12:S12"/>
    <mergeCell ref="F12:G12"/>
    <mergeCell ref="C3:R3"/>
    <mergeCell ref="H35:I35"/>
    <mergeCell ref="C7:K7"/>
    <mergeCell ref="M12:P12"/>
    <mergeCell ref="A35:C35"/>
    <mergeCell ref="J35:K35"/>
    <mergeCell ref="R35:S35"/>
    <mergeCell ref="F11:S11"/>
    <mergeCell ref="A24:C24"/>
    <mergeCell ref="A34:C34"/>
    <mergeCell ref="F35:G35"/>
    <mergeCell ref="Q12:Q14"/>
    <mergeCell ref="J13:J14"/>
    <mergeCell ref="F13:F14"/>
    <mergeCell ref="T47:AQ47"/>
    <mergeCell ref="A47:Q47"/>
    <mergeCell ref="U37:BD37"/>
    <mergeCell ref="U38:BA38"/>
    <mergeCell ref="U39:BA39"/>
    <mergeCell ref="U40:AO40"/>
    <mergeCell ref="U41:BC41"/>
    <mergeCell ref="U42:BC42"/>
    <mergeCell ref="A45:C45"/>
    <mergeCell ref="A46:C46"/>
    <mergeCell ref="F46:G46"/>
    <mergeCell ref="H46:I46"/>
    <mergeCell ref="J46:K46"/>
    <mergeCell ref="R46:S46"/>
    <mergeCell ref="R47:S47"/>
    <mergeCell ref="A48:Q48"/>
    <mergeCell ref="R48:S48"/>
    <mergeCell ref="M64:S64"/>
    <mergeCell ref="R49:S49"/>
    <mergeCell ref="A50:Q50"/>
    <mergeCell ref="R50:S50"/>
    <mergeCell ref="R51:S51"/>
    <mergeCell ref="A51:Q51"/>
    <mergeCell ref="A49:Q49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15" r:id="rId1"/>
  <headerFooter alignWithMargins="0">
    <oddHeader>&amp;R&amp;36&amp;D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5.7109375" style="46" customWidth="1"/>
    <col min="2" max="12" width="9.140625" style="46" customWidth="1"/>
    <col min="13" max="13" width="10.57421875" style="46" customWidth="1"/>
    <col min="14" max="16384" width="9.140625" style="46" customWidth="1"/>
  </cols>
  <sheetData>
    <row r="1" spans="2:13" ht="15">
      <c r="B1" s="155" t="s">
        <v>3</v>
      </c>
      <c r="C1" s="155"/>
      <c r="D1" s="155" t="s">
        <v>4</v>
      </c>
      <c r="E1" s="155"/>
      <c r="F1" s="155" t="s">
        <v>14</v>
      </c>
      <c r="G1" s="155"/>
      <c r="H1" s="43" t="s">
        <v>34</v>
      </c>
      <c r="I1" s="156" t="s">
        <v>33</v>
      </c>
      <c r="J1" s="156"/>
      <c r="K1" s="156"/>
      <c r="L1" s="156"/>
      <c r="M1" s="163" t="s">
        <v>5</v>
      </c>
    </row>
    <row r="2" spans="1:13" ht="30">
      <c r="A2" s="54" t="s">
        <v>44</v>
      </c>
      <c r="B2" s="164" t="s">
        <v>62</v>
      </c>
      <c r="C2" s="154" t="s">
        <v>63</v>
      </c>
      <c r="D2" s="154" t="s">
        <v>62</v>
      </c>
      <c r="E2" s="154" t="s">
        <v>63</v>
      </c>
      <c r="F2" s="154" t="s">
        <v>62</v>
      </c>
      <c r="G2" s="154" t="s">
        <v>64</v>
      </c>
      <c r="H2" s="154" t="s">
        <v>62</v>
      </c>
      <c r="I2" s="44" t="s">
        <v>26</v>
      </c>
      <c r="J2" s="44" t="s">
        <v>27</v>
      </c>
      <c r="K2" s="44" t="s">
        <v>28</v>
      </c>
      <c r="L2" s="44" t="s">
        <v>29</v>
      </c>
      <c r="M2" s="163"/>
    </row>
    <row r="3" spans="1:13" ht="14.25">
      <c r="A3" s="55"/>
      <c r="B3" s="164"/>
      <c r="C3" s="154"/>
      <c r="D3" s="154"/>
      <c r="E3" s="154"/>
      <c r="F3" s="154"/>
      <c r="G3" s="154"/>
      <c r="H3" s="154"/>
      <c r="I3" s="45" t="s">
        <v>62</v>
      </c>
      <c r="J3" s="45" t="s">
        <v>62</v>
      </c>
      <c r="K3" s="45" t="s">
        <v>62</v>
      </c>
      <c r="L3" s="45" t="s">
        <v>62</v>
      </c>
      <c r="M3" s="163"/>
    </row>
    <row r="4" spans="1:13" ht="27.75" customHeight="1">
      <c r="A4" s="56"/>
      <c r="B4" s="160" t="s">
        <v>40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2"/>
    </row>
    <row r="5" spans="1:14" ht="30" customHeight="1">
      <c r="A5" s="47"/>
      <c r="B5" s="48"/>
      <c r="C5" s="48" t="s">
        <v>41</v>
      </c>
      <c r="D5" s="48"/>
      <c r="E5" s="48" t="s">
        <v>41</v>
      </c>
      <c r="F5" s="48"/>
      <c r="G5" s="48" t="s">
        <v>41</v>
      </c>
      <c r="H5" s="48"/>
      <c r="I5" s="48"/>
      <c r="J5" s="48"/>
      <c r="K5" s="48"/>
      <c r="L5" s="48"/>
      <c r="M5" s="48">
        <f>SUM(B5:L5)</f>
        <v>0</v>
      </c>
      <c r="N5" s="46" t="s">
        <v>45</v>
      </c>
    </row>
    <row r="6" spans="1:13" ht="30" customHeight="1">
      <c r="A6" s="47"/>
      <c r="B6" s="48"/>
      <c r="C6" s="48" t="s">
        <v>6</v>
      </c>
      <c r="D6" s="48"/>
      <c r="E6" s="48" t="s">
        <v>41</v>
      </c>
      <c r="F6" s="48"/>
      <c r="G6" s="48" t="s">
        <v>41</v>
      </c>
      <c r="H6" s="48"/>
      <c r="I6" s="48"/>
      <c r="J6" s="48"/>
      <c r="K6" s="48"/>
      <c r="L6" s="48"/>
      <c r="M6" s="48">
        <f aca="true" t="shared" si="0" ref="M6:M19">SUM(B6:L6)</f>
        <v>0</v>
      </c>
    </row>
    <row r="7" spans="1:13" ht="30" customHeight="1">
      <c r="A7" s="47"/>
      <c r="B7" s="48"/>
      <c r="C7" s="48" t="s">
        <v>6</v>
      </c>
      <c r="D7" s="48"/>
      <c r="E7" s="48" t="s">
        <v>41</v>
      </c>
      <c r="F7" s="48"/>
      <c r="G7" s="48" t="s">
        <v>41</v>
      </c>
      <c r="H7" s="48"/>
      <c r="I7" s="48"/>
      <c r="J7" s="48"/>
      <c r="K7" s="48"/>
      <c r="L7" s="48"/>
      <c r="M7" s="48">
        <f t="shared" si="0"/>
        <v>0</v>
      </c>
    </row>
    <row r="8" spans="1:13" ht="30" customHeight="1">
      <c r="A8" s="47"/>
      <c r="B8" s="48"/>
      <c r="C8" s="48" t="s">
        <v>6</v>
      </c>
      <c r="D8" s="48"/>
      <c r="E8" s="48" t="s">
        <v>41</v>
      </c>
      <c r="F8" s="48"/>
      <c r="G8" s="48" t="s">
        <v>41</v>
      </c>
      <c r="H8" s="48"/>
      <c r="I8" s="48"/>
      <c r="J8" s="48"/>
      <c r="K8" s="48"/>
      <c r="L8" s="48"/>
      <c r="M8" s="48">
        <f t="shared" si="0"/>
        <v>0</v>
      </c>
    </row>
    <row r="9" spans="1:13" ht="30" customHeight="1">
      <c r="A9" s="47"/>
      <c r="B9" s="48"/>
      <c r="C9" s="48" t="s">
        <v>6</v>
      </c>
      <c r="D9" s="48"/>
      <c r="E9" s="48" t="s">
        <v>41</v>
      </c>
      <c r="F9" s="48"/>
      <c r="G9" s="48" t="s">
        <v>41</v>
      </c>
      <c r="H9" s="48"/>
      <c r="I9" s="48"/>
      <c r="J9" s="48"/>
      <c r="K9" s="48"/>
      <c r="L9" s="48"/>
      <c r="M9" s="48">
        <f t="shared" si="0"/>
        <v>0</v>
      </c>
    </row>
    <row r="10" spans="1:13" ht="30" customHeight="1">
      <c r="A10" s="47"/>
      <c r="B10" s="48"/>
      <c r="C10" s="48" t="s">
        <v>6</v>
      </c>
      <c r="D10" s="48"/>
      <c r="E10" s="48" t="s">
        <v>41</v>
      </c>
      <c r="F10" s="48"/>
      <c r="G10" s="48" t="s">
        <v>41</v>
      </c>
      <c r="H10" s="48"/>
      <c r="I10" s="48"/>
      <c r="J10" s="48"/>
      <c r="K10" s="48"/>
      <c r="L10" s="48"/>
      <c r="M10" s="48">
        <f t="shared" si="0"/>
        <v>0</v>
      </c>
    </row>
    <row r="11" spans="1:13" ht="30" customHeight="1">
      <c r="A11" s="47"/>
      <c r="B11" s="48"/>
      <c r="C11" s="48" t="s">
        <v>6</v>
      </c>
      <c r="D11" s="48"/>
      <c r="E11" s="48" t="s">
        <v>41</v>
      </c>
      <c r="F11" s="48"/>
      <c r="G11" s="48" t="s">
        <v>41</v>
      </c>
      <c r="H11" s="48"/>
      <c r="I11" s="48"/>
      <c r="J11" s="48"/>
      <c r="K11" s="48"/>
      <c r="L11" s="48"/>
      <c r="M11" s="48">
        <f t="shared" si="0"/>
        <v>0</v>
      </c>
    </row>
    <row r="12" spans="1:13" ht="30" customHeight="1">
      <c r="A12" s="47"/>
      <c r="B12" s="48"/>
      <c r="C12" s="48" t="s">
        <v>6</v>
      </c>
      <c r="D12" s="48"/>
      <c r="E12" s="48" t="s">
        <v>41</v>
      </c>
      <c r="F12" s="48"/>
      <c r="G12" s="48" t="s">
        <v>41</v>
      </c>
      <c r="H12" s="48"/>
      <c r="I12" s="48"/>
      <c r="J12" s="48"/>
      <c r="K12" s="48"/>
      <c r="L12" s="48"/>
      <c r="M12" s="48">
        <f t="shared" si="0"/>
        <v>0</v>
      </c>
    </row>
    <row r="13" spans="1:13" ht="30" customHeight="1">
      <c r="A13" s="47"/>
      <c r="B13" s="48"/>
      <c r="C13" s="48" t="s">
        <v>6</v>
      </c>
      <c r="D13" s="48"/>
      <c r="E13" s="48" t="s">
        <v>41</v>
      </c>
      <c r="F13" s="48"/>
      <c r="G13" s="48" t="s">
        <v>41</v>
      </c>
      <c r="H13" s="48"/>
      <c r="I13" s="48"/>
      <c r="J13" s="48"/>
      <c r="K13" s="48"/>
      <c r="L13" s="48"/>
      <c r="M13" s="48">
        <f t="shared" si="0"/>
        <v>0</v>
      </c>
    </row>
    <row r="14" spans="1:13" ht="30" customHeight="1">
      <c r="A14" s="47"/>
      <c r="B14" s="48"/>
      <c r="C14" s="48" t="s">
        <v>6</v>
      </c>
      <c r="D14" s="48"/>
      <c r="E14" s="48" t="s">
        <v>41</v>
      </c>
      <c r="F14" s="48"/>
      <c r="G14" s="48" t="s">
        <v>41</v>
      </c>
      <c r="H14" s="48"/>
      <c r="I14" s="48"/>
      <c r="J14" s="48"/>
      <c r="K14" s="48"/>
      <c r="L14" s="48"/>
      <c r="M14" s="48">
        <f t="shared" si="0"/>
        <v>0</v>
      </c>
    </row>
    <row r="15" spans="1:13" ht="30" customHeight="1">
      <c r="A15" s="47"/>
      <c r="B15" s="48"/>
      <c r="C15" s="48" t="s">
        <v>6</v>
      </c>
      <c r="D15" s="48"/>
      <c r="E15" s="48" t="s">
        <v>41</v>
      </c>
      <c r="F15" s="48"/>
      <c r="G15" s="48" t="s">
        <v>41</v>
      </c>
      <c r="H15" s="48"/>
      <c r="I15" s="48"/>
      <c r="J15" s="48"/>
      <c r="K15" s="48"/>
      <c r="L15" s="48"/>
      <c r="M15" s="48">
        <f t="shared" si="0"/>
        <v>0</v>
      </c>
    </row>
    <row r="16" spans="1:13" ht="30" customHeight="1">
      <c r="A16" s="47"/>
      <c r="B16" s="48"/>
      <c r="C16" s="48" t="s">
        <v>6</v>
      </c>
      <c r="D16" s="48"/>
      <c r="E16" s="48" t="s">
        <v>41</v>
      </c>
      <c r="F16" s="48"/>
      <c r="G16" s="48" t="s">
        <v>41</v>
      </c>
      <c r="H16" s="48"/>
      <c r="I16" s="48"/>
      <c r="J16" s="48"/>
      <c r="K16" s="48"/>
      <c r="L16" s="48"/>
      <c r="M16" s="48">
        <f t="shared" si="0"/>
        <v>0</v>
      </c>
    </row>
    <row r="17" spans="1:13" ht="30" customHeight="1">
      <c r="A17" s="47"/>
      <c r="B17" s="48"/>
      <c r="C17" s="48" t="s">
        <v>6</v>
      </c>
      <c r="D17" s="48"/>
      <c r="E17" s="48" t="s">
        <v>41</v>
      </c>
      <c r="F17" s="48"/>
      <c r="G17" s="48" t="s">
        <v>41</v>
      </c>
      <c r="H17" s="48"/>
      <c r="I17" s="48"/>
      <c r="J17" s="48"/>
      <c r="K17" s="48"/>
      <c r="L17" s="48"/>
      <c r="M17" s="48">
        <f t="shared" si="0"/>
        <v>0</v>
      </c>
    </row>
    <row r="18" spans="1:13" ht="30" customHeight="1">
      <c r="A18" s="47"/>
      <c r="B18" s="48"/>
      <c r="C18" s="48" t="s">
        <v>6</v>
      </c>
      <c r="D18" s="48"/>
      <c r="E18" s="48" t="s">
        <v>41</v>
      </c>
      <c r="F18" s="48"/>
      <c r="G18" s="48" t="s">
        <v>41</v>
      </c>
      <c r="H18" s="48"/>
      <c r="I18" s="48"/>
      <c r="J18" s="48"/>
      <c r="K18" s="48"/>
      <c r="L18" s="48"/>
      <c r="M18" s="48">
        <f t="shared" si="0"/>
        <v>0</v>
      </c>
    </row>
    <row r="19" spans="1:13" ht="30" customHeight="1" thickBot="1">
      <c r="A19" s="49"/>
      <c r="B19" s="50"/>
      <c r="C19" s="50" t="s">
        <v>6</v>
      </c>
      <c r="D19" s="50"/>
      <c r="E19" s="50" t="s">
        <v>41</v>
      </c>
      <c r="F19" s="50"/>
      <c r="G19" s="50" t="s">
        <v>41</v>
      </c>
      <c r="H19" s="50"/>
      <c r="I19" s="50"/>
      <c r="J19" s="50"/>
      <c r="K19" s="50"/>
      <c r="L19" s="50"/>
      <c r="M19" s="48">
        <f t="shared" si="0"/>
        <v>0</v>
      </c>
    </row>
    <row r="20" spans="1:14" ht="30" customHeight="1" thickBot="1">
      <c r="A20" s="52" t="s">
        <v>42</v>
      </c>
      <c r="B20" s="53">
        <f>SUM(B5:B19)</f>
        <v>0</v>
      </c>
      <c r="C20" s="53" t="s">
        <v>6</v>
      </c>
      <c r="D20" s="53">
        <f>SUM(D5:D19)</f>
        <v>0</v>
      </c>
      <c r="E20" s="53" t="s">
        <v>6</v>
      </c>
      <c r="F20" s="53">
        <f>SUM(F5:F19)</f>
        <v>0</v>
      </c>
      <c r="G20" s="53" t="s">
        <v>6</v>
      </c>
      <c r="H20" s="53">
        <f aca="true" t="shared" si="1" ref="H20:M20">SUM(H5:H19)</f>
        <v>0</v>
      </c>
      <c r="I20" s="53">
        <f t="shared" si="1"/>
        <v>0</v>
      </c>
      <c r="J20" s="53">
        <f t="shared" si="1"/>
        <v>0</v>
      </c>
      <c r="K20" s="53">
        <f t="shared" si="1"/>
        <v>0</v>
      </c>
      <c r="L20" s="53">
        <f t="shared" si="1"/>
        <v>0</v>
      </c>
      <c r="M20" s="57">
        <f t="shared" si="1"/>
        <v>0</v>
      </c>
      <c r="N20" s="46" t="s">
        <v>51</v>
      </c>
    </row>
    <row r="21" spans="1:14" ht="30" customHeight="1">
      <c r="A21" s="51"/>
      <c r="B21" s="157" t="s">
        <v>53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9"/>
      <c r="N21" s="46">
        <f>SUM(B20:L20)</f>
        <v>0</v>
      </c>
    </row>
    <row r="22" spans="1:14" ht="30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>
        <f>B22+C22*1.5+D22+E22*1.5+F22+G22*1.5+H22+I22+J22+K22+L22</f>
        <v>0</v>
      </c>
      <c r="N22" s="46" t="s">
        <v>50</v>
      </c>
    </row>
    <row r="23" spans="1:13" ht="30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>
        <f aca="true" t="shared" si="2" ref="M23:M36">B23+C23*1.5+D23+E23*1.5+F23+G23*1.5+H23+I23+J23+K23+L23</f>
        <v>0</v>
      </c>
    </row>
    <row r="24" spans="1:13" ht="30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>
        <f t="shared" si="2"/>
        <v>0</v>
      </c>
    </row>
    <row r="25" spans="1:13" ht="30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>
        <f t="shared" si="2"/>
        <v>0</v>
      </c>
    </row>
    <row r="26" spans="1:13" ht="30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>
        <f t="shared" si="2"/>
        <v>0</v>
      </c>
    </row>
    <row r="27" spans="1:13" ht="30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>
        <f t="shared" si="2"/>
        <v>0</v>
      </c>
    </row>
    <row r="28" spans="1:13" ht="30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>
        <f t="shared" si="2"/>
        <v>0</v>
      </c>
    </row>
    <row r="29" spans="1:13" ht="30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>
        <f t="shared" si="2"/>
        <v>0</v>
      </c>
    </row>
    <row r="30" spans="1:13" ht="30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>
        <f t="shared" si="2"/>
        <v>0</v>
      </c>
    </row>
    <row r="31" spans="1:13" ht="30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>
        <f t="shared" si="2"/>
        <v>0</v>
      </c>
    </row>
    <row r="32" spans="1:13" ht="30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>
        <f t="shared" si="2"/>
        <v>0</v>
      </c>
    </row>
    <row r="33" spans="1:13" ht="30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>
        <f t="shared" si="2"/>
        <v>0</v>
      </c>
    </row>
    <row r="34" spans="1:13" ht="30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>
        <f t="shared" si="2"/>
        <v>0</v>
      </c>
    </row>
    <row r="35" spans="1:13" ht="30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>
        <f t="shared" si="2"/>
        <v>0</v>
      </c>
    </row>
    <row r="36" spans="1:13" ht="30" customHeight="1" thickBo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>
        <f t="shared" si="2"/>
        <v>0</v>
      </c>
    </row>
    <row r="37" spans="1:14" ht="30" customHeight="1" thickBot="1">
      <c r="A37" s="52" t="s">
        <v>43</v>
      </c>
      <c r="B37" s="53">
        <f aca="true" t="shared" si="3" ref="B37:G37">SUM(B22:B36)</f>
        <v>0</v>
      </c>
      <c r="C37" s="53">
        <f t="shared" si="3"/>
        <v>0</v>
      </c>
      <c r="D37" s="53">
        <f t="shared" si="3"/>
        <v>0</v>
      </c>
      <c r="E37" s="53">
        <f t="shared" si="3"/>
        <v>0</v>
      </c>
      <c r="F37" s="53">
        <f t="shared" si="3"/>
        <v>0</v>
      </c>
      <c r="G37" s="53">
        <f t="shared" si="3"/>
        <v>0</v>
      </c>
      <c r="H37" s="53">
        <f aca="true" t="shared" si="4" ref="H37:M37">SUM(H22:H36)</f>
        <v>0</v>
      </c>
      <c r="I37" s="53">
        <f t="shared" si="4"/>
        <v>0</v>
      </c>
      <c r="J37" s="53">
        <f t="shared" si="4"/>
        <v>0</v>
      </c>
      <c r="K37" s="53">
        <f t="shared" si="4"/>
        <v>0</v>
      </c>
      <c r="L37" s="53">
        <f t="shared" si="4"/>
        <v>0</v>
      </c>
      <c r="M37" s="57">
        <f t="shared" si="4"/>
        <v>0</v>
      </c>
      <c r="N37" s="46" t="s">
        <v>52</v>
      </c>
    </row>
    <row r="38" spans="1:14" ht="30" customHeight="1">
      <c r="A38" s="51"/>
      <c r="B38" s="157" t="s">
        <v>71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9"/>
      <c r="N38" s="46">
        <f>SUM(B37:L37)</f>
        <v>0</v>
      </c>
    </row>
    <row r="39" spans="1:14" ht="30" customHeight="1">
      <c r="A39" s="47"/>
      <c r="B39" s="48"/>
      <c r="C39" s="48" t="s">
        <v>41</v>
      </c>
      <c r="D39" s="48"/>
      <c r="E39" s="48" t="s">
        <v>41</v>
      </c>
      <c r="F39" s="48"/>
      <c r="G39" s="48" t="s">
        <v>41</v>
      </c>
      <c r="H39" s="48"/>
      <c r="I39" s="48"/>
      <c r="J39" s="48"/>
      <c r="K39" s="48"/>
      <c r="L39" s="48"/>
      <c r="M39" s="48">
        <f>SUM(B39:L39)</f>
        <v>0</v>
      </c>
      <c r="N39" s="46" t="s">
        <v>50</v>
      </c>
    </row>
    <row r="40" spans="1:13" ht="30" customHeight="1">
      <c r="A40" s="47"/>
      <c r="B40" s="48"/>
      <c r="C40" s="48" t="s">
        <v>6</v>
      </c>
      <c r="D40" s="48"/>
      <c r="E40" s="48" t="s">
        <v>41</v>
      </c>
      <c r="F40" s="48"/>
      <c r="G40" s="48" t="s">
        <v>41</v>
      </c>
      <c r="H40" s="48"/>
      <c r="I40" s="48"/>
      <c r="J40" s="48"/>
      <c r="K40" s="48"/>
      <c r="L40" s="48"/>
      <c r="M40" s="48">
        <f aca="true" t="shared" si="5" ref="M40:M53">SUM(B40:L40)</f>
        <v>0</v>
      </c>
    </row>
    <row r="41" spans="1:13" ht="30" customHeight="1">
      <c r="A41" s="47"/>
      <c r="B41" s="48"/>
      <c r="C41" s="48" t="s">
        <v>6</v>
      </c>
      <c r="D41" s="48"/>
      <c r="E41" s="48" t="s">
        <v>41</v>
      </c>
      <c r="F41" s="48"/>
      <c r="G41" s="48" t="s">
        <v>41</v>
      </c>
      <c r="H41" s="48"/>
      <c r="I41" s="48"/>
      <c r="J41" s="48"/>
      <c r="K41" s="48"/>
      <c r="L41" s="48"/>
      <c r="M41" s="48">
        <f t="shared" si="5"/>
        <v>0</v>
      </c>
    </row>
    <row r="42" spans="1:13" ht="30" customHeight="1">
      <c r="A42" s="47"/>
      <c r="B42" s="48"/>
      <c r="C42" s="48" t="s">
        <v>6</v>
      </c>
      <c r="D42" s="48"/>
      <c r="E42" s="48" t="s">
        <v>41</v>
      </c>
      <c r="F42" s="48"/>
      <c r="G42" s="48" t="s">
        <v>41</v>
      </c>
      <c r="H42" s="48"/>
      <c r="I42" s="48"/>
      <c r="J42" s="48"/>
      <c r="K42" s="48"/>
      <c r="L42" s="48"/>
      <c r="M42" s="48">
        <f t="shared" si="5"/>
        <v>0</v>
      </c>
    </row>
    <row r="43" spans="1:13" ht="30" customHeight="1">
      <c r="A43" s="47"/>
      <c r="B43" s="48"/>
      <c r="C43" s="48" t="s">
        <v>6</v>
      </c>
      <c r="D43" s="48"/>
      <c r="E43" s="48" t="s">
        <v>41</v>
      </c>
      <c r="F43" s="48"/>
      <c r="G43" s="48" t="s">
        <v>41</v>
      </c>
      <c r="H43" s="48"/>
      <c r="I43" s="48"/>
      <c r="J43" s="48"/>
      <c r="K43" s="48"/>
      <c r="L43" s="48"/>
      <c r="M43" s="48">
        <f t="shared" si="5"/>
        <v>0</v>
      </c>
    </row>
    <row r="44" spans="1:13" ht="30" customHeight="1">
      <c r="A44" s="47"/>
      <c r="B44" s="48"/>
      <c r="C44" s="48" t="s">
        <v>6</v>
      </c>
      <c r="D44" s="48"/>
      <c r="E44" s="48" t="s">
        <v>41</v>
      </c>
      <c r="F44" s="48"/>
      <c r="G44" s="48" t="s">
        <v>41</v>
      </c>
      <c r="H44" s="48"/>
      <c r="I44" s="48"/>
      <c r="J44" s="48"/>
      <c r="K44" s="48"/>
      <c r="L44" s="48"/>
      <c r="M44" s="48">
        <f t="shared" si="5"/>
        <v>0</v>
      </c>
    </row>
    <row r="45" spans="1:13" ht="30" customHeight="1">
      <c r="A45" s="47"/>
      <c r="B45" s="48"/>
      <c r="C45" s="48" t="s">
        <v>6</v>
      </c>
      <c r="D45" s="48"/>
      <c r="E45" s="48" t="s">
        <v>41</v>
      </c>
      <c r="F45" s="48"/>
      <c r="G45" s="48" t="s">
        <v>41</v>
      </c>
      <c r="H45" s="48"/>
      <c r="I45" s="48"/>
      <c r="J45" s="48"/>
      <c r="K45" s="48"/>
      <c r="L45" s="48"/>
      <c r="M45" s="48">
        <f t="shared" si="5"/>
        <v>0</v>
      </c>
    </row>
    <row r="46" spans="1:13" ht="30" customHeight="1">
      <c r="A46" s="47"/>
      <c r="B46" s="48"/>
      <c r="C46" s="48" t="s">
        <v>6</v>
      </c>
      <c r="D46" s="48"/>
      <c r="E46" s="48" t="s">
        <v>41</v>
      </c>
      <c r="F46" s="48"/>
      <c r="G46" s="48" t="s">
        <v>41</v>
      </c>
      <c r="H46" s="48"/>
      <c r="I46" s="48"/>
      <c r="J46" s="48"/>
      <c r="K46" s="48"/>
      <c r="L46" s="48"/>
      <c r="M46" s="48">
        <f t="shared" si="5"/>
        <v>0</v>
      </c>
    </row>
    <row r="47" spans="1:13" ht="30" customHeight="1">
      <c r="A47" s="47"/>
      <c r="B47" s="48"/>
      <c r="C47" s="48" t="s">
        <v>6</v>
      </c>
      <c r="D47" s="48"/>
      <c r="E47" s="48" t="s">
        <v>41</v>
      </c>
      <c r="F47" s="48"/>
      <c r="G47" s="48" t="s">
        <v>41</v>
      </c>
      <c r="H47" s="48"/>
      <c r="I47" s="48"/>
      <c r="J47" s="48"/>
      <c r="K47" s="48"/>
      <c r="L47" s="48"/>
      <c r="M47" s="48">
        <f t="shared" si="5"/>
        <v>0</v>
      </c>
    </row>
    <row r="48" spans="1:13" ht="30" customHeight="1">
      <c r="A48" s="47"/>
      <c r="B48" s="48"/>
      <c r="C48" s="48" t="s">
        <v>6</v>
      </c>
      <c r="D48" s="48"/>
      <c r="E48" s="48" t="s">
        <v>41</v>
      </c>
      <c r="F48" s="48"/>
      <c r="G48" s="48" t="s">
        <v>41</v>
      </c>
      <c r="H48" s="48"/>
      <c r="I48" s="48"/>
      <c r="J48" s="48"/>
      <c r="K48" s="48"/>
      <c r="L48" s="48"/>
      <c r="M48" s="48">
        <f t="shared" si="5"/>
        <v>0</v>
      </c>
    </row>
    <row r="49" spans="1:13" ht="30" customHeight="1">
      <c r="A49" s="47"/>
      <c r="B49" s="48"/>
      <c r="C49" s="48" t="s">
        <v>6</v>
      </c>
      <c r="D49" s="48"/>
      <c r="E49" s="48" t="s">
        <v>41</v>
      </c>
      <c r="F49" s="48"/>
      <c r="G49" s="48" t="s">
        <v>41</v>
      </c>
      <c r="H49" s="48"/>
      <c r="I49" s="48"/>
      <c r="J49" s="48"/>
      <c r="K49" s="48"/>
      <c r="L49" s="48"/>
      <c r="M49" s="48">
        <f t="shared" si="5"/>
        <v>0</v>
      </c>
    </row>
    <row r="50" spans="1:13" ht="30" customHeight="1">
      <c r="A50" s="47"/>
      <c r="B50" s="48"/>
      <c r="C50" s="48" t="s">
        <v>6</v>
      </c>
      <c r="D50" s="48"/>
      <c r="E50" s="48" t="s">
        <v>41</v>
      </c>
      <c r="F50" s="48"/>
      <c r="G50" s="48" t="s">
        <v>41</v>
      </c>
      <c r="H50" s="48"/>
      <c r="I50" s="48"/>
      <c r="J50" s="48"/>
      <c r="K50" s="48"/>
      <c r="L50" s="48"/>
      <c r="M50" s="48">
        <f t="shared" si="5"/>
        <v>0</v>
      </c>
    </row>
    <row r="51" spans="1:13" ht="30" customHeight="1">
      <c r="A51" s="47"/>
      <c r="B51" s="48"/>
      <c r="C51" s="48" t="s">
        <v>6</v>
      </c>
      <c r="D51" s="48"/>
      <c r="E51" s="48" t="s">
        <v>41</v>
      </c>
      <c r="F51" s="48"/>
      <c r="G51" s="48" t="s">
        <v>41</v>
      </c>
      <c r="H51" s="48"/>
      <c r="I51" s="48"/>
      <c r="J51" s="48"/>
      <c r="K51" s="48"/>
      <c r="L51" s="48"/>
      <c r="M51" s="48">
        <f t="shared" si="5"/>
        <v>0</v>
      </c>
    </row>
    <row r="52" spans="1:13" ht="30" customHeight="1">
      <c r="A52" s="47"/>
      <c r="B52" s="48"/>
      <c r="C52" s="48" t="s">
        <v>6</v>
      </c>
      <c r="D52" s="48"/>
      <c r="E52" s="48" t="s">
        <v>41</v>
      </c>
      <c r="F52" s="48"/>
      <c r="G52" s="48" t="s">
        <v>41</v>
      </c>
      <c r="H52" s="48"/>
      <c r="I52" s="48"/>
      <c r="J52" s="48"/>
      <c r="K52" s="48"/>
      <c r="L52" s="48"/>
      <c r="M52" s="48">
        <f t="shared" si="5"/>
        <v>0</v>
      </c>
    </row>
    <row r="53" spans="1:13" ht="30" customHeight="1" thickBot="1">
      <c r="A53" s="49"/>
      <c r="B53" s="50"/>
      <c r="C53" s="50" t="s">
        <v>6</v>
      </c>
      <c r="D53" s="50"/>
      <c r="E53" s="50" t="s">
        <v>41</v>
      </c>
      <c r="F53" s="50"/>
      <c r="G53" s="50" t="s">
        <v>41</v>
      </c>
      <c r="H53" s="50"/>
      <c r="I53" s="50"/>
      <c r="J53" s="50"/>
      <c r="K53" s="50"/>
      <c r="L53" s="50"/>
      <c r="M53" s="48">
        <f t="shared" si="5"/>
        <v>0</v>
      </c>
    </row>
    <row r="54" spans="1:14" ht="30" customHeight="1" thickBot="1">
      <c r="A54" s="52" t="s">
        <v>72</v>
      </c>
      <c r="B54" s="53">
        <f>SUM(B39:B53)</f>
        <v>0</v>
      </c>
      <c r="C54" s="53" t="s">
        <v>6</v>
      </c>
      <c r="D54" s="53">
        <f>SUM(D39:D53)</f>
        <v>0</v>
      </c>
      <c r="E54" s="53" t="s">
        <v>6</v>
      </c>
      <c r="F54" s="53">
        <f>SUM(F39:F53)</f>
        <v>0</v>
      </c>
      <c r="G54" s="53" t="s">
        <v>6</v>
      </c>
      <c r="H54" s="53">
        <f aca="true" t="shared" si="6" ref="H54:M54">SUM(H39:H53)</f>
        <v>0</v>
      </c>
      <c r="I54" s="53">
        <f t="shared" si="6"/>
        <v>0</v>
      </c>
      <c r="J54" s="53">
        <f t="shared" si="6"/>
        <v>0</v>
      </c>
      <c r="K54" s="53">
        <f t="shared" si="6"/>
        <v>0</v>
      </c>
      <c r="L54" s="53">
        <f t="shared" si="6"/>
        <v>0</v>
      </c>
      <c r="M54" s="57">
        <f t="shared" si="6"/>
        <v>0</v>
      </c>
      <c r="N54" s="46" t="s">
        <v>52</v>
      </c>
    </row>
    <row r="59" ht="12.75">
      <c r="Q59" s="66"/>
    </row>
    <row r="61" ht="12.75">
      <c r="I61" s="66"/>
    </row>
  </sheetData>
  <sheetProtection/>
  <mergeCells count="15">
    <mergeCell ref="B38:M38"/>
    <mergeCell ref="B4:M4"/>
    <mergeCell ref="B21:M21"/>
    <mergeCell ref="M1:M3"/>
    <mergeCell ref="B2:B3"/>
    <mergeCell ref="C2:C3"/>
    <mergeCell ref="D2:D3"/>
    <mergeCell ref="B1:C1"/>
    <mergeCell ref="D1:E1"/>
    <mergeCell ref="F1:G1"/>
    <mergeCell ref="I1:L1"/>
    <mergeCell ref="E2:E3"/>
    <mergeCell ref="F2:F3"/>
    <mergeCell ref="G2:G3"/>
    <mergeCell ref="H2:H3"/>
  </mergeCells>
  <printOptions/>
  <pageMargins left="0.7480314960629921" right="0.7480314960629921" top="0.984251968503937" bottom="0.984251968503937" header="0.1968503937007874" footer="0.1968503937007874"/>
  <pageSetup horizontalDpi="600" verticalDpi="600" orientation="landscape" paperSize="9" scale="80" r:id="rId1"/>
  <headerFooter alignWithMargins="0">
    <oddHeader>&amp;R&amp;D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38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38.421875" style="0" customWidth="1"/>
    <col min="2" max="2" width="27.7109375" style="0" bestFit="1" customWidth="1"/>
    <col min="3" max="3" width="14.28125" style="0" bestFit="1" customWidth="1"/>
  </cols>
  <sheetData>
    <row r="1" spans="1:3" s="71" customFormat="1" ht="11.25">
      <c r="A1" s="71" t="s">
        <v>75</v>
      </c>
      <c r="B1" s="71" t="s">
        <v>76</v>
      </c>
      <c r="C1" s="71" t="s">
        <v>77</v>
      </c>
    </row>
    <row r="2" spans="1:3" ht="12.75">
      <c r="A2" t="s">
        <v>78</v>
      </c>
      <c r="C2">
        <v>180</v>
      </c>
    </row>
    <row r="3" spans="1:4" ht="12.75">
      <c r="A3" t="s">
        <v>79</v>
      </c>
      <c r="B3" t="s">
        <v>80</v>
      </c>
      <c r="C3">
        <v>180</v>
      </c>
      <c r="D3" s="87"/>
    </row>
    <row r="4" spans="1:4" ht="12.75">
      <c r="A4" t="s">
        <v>79</v>
      </c>
      <c r="B4" t="s">
        <v>81</v>
      </c>
      <c r="C4">
        <v>195</v>
      </c>
      <c r="D4" s="87"/>
    </row>
    <row r="5" spans="1:3" ht="12.75">
      <c r="A5" t="s">
        <v>82</v>
      </c>
      <c r="C5">
        <v>20</v>
      </c>
    </row>
    <row r="6" spans="1:3" ht="12.75">
      <c r="A6" t="s">
        <v>83</v>
      </c>
      <c r="B6" t="s">
        <v>84</v>
      </c>
      <c r="C6" s="87">
        <v>210</v>
      </c>
    </row>
    <row r="7" spans="1:4" ht="12.75">
      <c r="A7" t="s">
        <v>83</v>
      </c>
      <c r="C7" s="87" t="s">
        <v>142</v>
      </c>
      <c r="D7" s="80" t="s">
        <v>149</v>
      </c>
    </row>
    <row r="8" spans="1:3" ht="12.75">
      <c r="A8" t="s">
        <v>85</v>
      </c>
      <c r="C8" s="87">
        <v>240</v>
      </c>
    </row>
    <row r="9" spans="1:3" ht="12.75">
      <c r="A9" t="s">
        <v>86</v>
      </c>
      <c r="C9" s="87">
        <v>360</v>
      </c>
    </row>
    <row r="10" spans="1:3" ht="12.75">
      <c r="A10" t="s">
        <v>87</v>
      </c>
      <c r="C10" s="87">
        <v>360</v>
      </c>
    </row>
    <row r="11" spans="1:3" ht="12.75">
      <c r="A11" t="s">
        <v>133</v>
      </c>
      <c r="C11" s="87">
        <v>360</v>
      </c>
    </row>
    <row r="12" spans="1:3" ht="12.75">
      <c r="A12" t="s">
        <v>88</v>
      </c>
      <c r="C12" s="87" t="s">
        <v>145</v>
      </c>
    </row>
    <row r="13" spans="1:3" ht="12.75">
      <c r="A13" t="s">
        <v>89</v>
      </c>
      <c r="C13" s="87">
        <v>540</v>
      </c>
    </row>
    <row r="14" spans="1:4" ht="12.75">
      <c r="A14" t="s">
        <v>90</v>
      </c>
      <c r="C14" s="87">
        <v>60</v>
      </c>
      <c r="D14" t="s">
        <v>91</v>
      </c>
    </row>
    <row r="15" ht="12.75">
      <c r="C15" s="87"/>
    </row>
    <row r="16" s="71" customFormat="1" ht="11.25">
      <c r="A16" s="71" t="s">
        <v>92</v>
      </c>
    </row>
    <row r="17" spans="1:3" ht="12.75">
      <c r="A17" t="s">
        <v>93</v>
      </c>
      <c r="C17">
        <v>90</v>
      </c>
    </row>
    <row r="18" spans="1:3" ht="12.75">
      <c r="A18" t="s">
        <v>94</v>
      </c>
      <c r="C18">
        <v>120</v>
      </c>
    </row>
    <row r="19" spans="1:3" ht="12.75">
      <c r="A19" t="s">
        <v>95</v>
      </c>
      <c r="C19">
        <v>120</v>
      </c>
    </row>
    <row r="20" spans="1:3" ht="12.75">
      <c r="A20" t="s">
        <v>96</v>
      </c>
      <c r="C20">
        <v>120</v>
      </c>
    </row>
    <row r="23" ht="12.75">
      <c r="A23" t="s">
        <v>97</v>
      </c>
    </row>
    <row r="24" ht="12.75">
      <c r="A24" s="72" t="s">
        <v>134</v>
      </c>
    </row>
    <row r="25" ht="12.75">
      <c r="A25" t="s">
        <v>135</v>
      </c>
    </row>
    <row r="28" spans="1:11" ht="15.75">
      <c r="A28" s="73" t="s">
        <v>98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ht="15.75">
      <c r="A29" s="75"/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="74" customFormat="1" ht="15.75">
      <c r="A30" s="76" t="s">
        <v>99</v>
      </c>
    </row>
    <row r="31" s="74" customFormat="1" ht="15">
      <c r="A31" s="76" t="s">
        <v>100</v>
      </c>
    </row>
    <row r="32" s="74" customFormat="1" ht="15">
      <c r="A32" s="76" t="s">
        <v>101</v>
      </c>
    </row>
    <row r="33" s="74" customFormat="1" ht="15">
      <c r="A33" s="76" t="s">
        <v>102</v>
      </c>
    </row>
    <row r="34" s="74" customFormat="1" ht="15">
      <c r="A34" s="76" t="s">
        <v>103</v>
      </c>
    </row>
    <row r="35" s="74" customFormat="1" ht="15.75">
      <c r="A35" s="77" t="s">
        <v>104</v>
      </c>
    </row>
    <row r="36" s="74" customFormat="1" ht="15.75">
      <c r="A36" s="76" t="s">
        <v>105</v>
      </c>
    </row>
    <row r="37" s="74" customFormat="1" ht="15">
      <c r="A37" s="76"/>
    </row>
    <row r="38" spans="1:16" s="74" customFormat="1" ht="15.75">
      <c r="A38" s="78" t="s">
        <v>141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</cols>
  <sheetData>
    <row r="1" s="74" customFormat="1" ht="15.75">
      <c r="A1" s="73" t="s">
        <v>106</v>
      </c>
    </row>
    <row r="2" spans="1:29" ht="15.75">
      <c r="A2" s="75" t="s">
        <v>107</v>
      </c>
      <c r="B2" s="75"/>
      <c r="C2" s="75"/>
      <c r="D2" s="75"/>
      <c r="E2" s="75"/>
      <c r="F2" s="75"/>
      <c r="G2" s="75"/>
      <c r="H2" s="75"/>
      <c r="I2" s="74"/>
      <c r="J2" s="74"/>
      <c r="K2" s="74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ht="15.75">
      <c r="A3" s="78" t="s">
        <v>108</v>
      </c>
      <c r="B3" s="74"/>
      <c r="C3" s="74"/>
      <c r="D3" s="85"/>
      <c r="E3" s="74"/>
      <c r="F3" s="74"/>
      <c r="G3" s="74"/>
      <c r="H3" s="74"/>
      <c r="I3" s="74"/>
      <c r="J3" s="74"/>
      <c r="K3" s="7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ht="15.75">
      <c r="A4" s="75" t="s">
        <v>109</v>
      </c>
      <c r="B4" s="75"/>
      <c r="C4" s="75"/>
      <c r="D4" s="86"/>
      <c r="E4" s="74"/>
      <c r="F4" s="74"/>
      <c r="G4" s="74"/>
      <c r="H4" s="74"/>
      <c r="I4" s="74"/>
      <c r="J4" s="74"/>
      <c r="K4" s="74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ht="15.75">
      <c r="A5" s="75" t="s">
        <v>110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ht="15.75">
      <c r="A6" s="75" t="s">
        <v>104</v>
      </c>
      <c r="B6" s="74"/>
      <c r="C6" s="85"/>
      <c r="D6" s="74"/>
      <c r="E6" s="74"/>
      <c r="F6" s="74"/>
      <c r="G6" s="74"/>
      <c r="H6" s="74"/>
      <c r="I6" s="74"/>
      <c r="J6" s="74"/>
      <c r="K6" s="74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ht="15.75">
      <c r="A7" s="75" t="s">
        <v>111</v>
      </c>
      <c r="B7" s="74"/>
      <c r="C7" s="85"/>
      <c r="D7" s="80"/>
      <c r="E7" s="74"/>
      <c r="F7" s="74"/>
      <c r="G7" s="74"/>
      <c r="H7" s="74"/>
      <c r="I7" s="74"/>
      <c r="J7" s="74"/>
      <c r="K7" s="74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90" customWidth="1"/>
    <col min="2" max="2" width="68.7109375" style="90" customWidth="1"/>
    <col min="3" max="3" width="38.00390625" style="90" customWidth="1"/>
    <col min="4" max="4" width="50.00390625" style="90" customWidth="1"/>
    <col min="5" max="16384" width="9.140625" style="90" customWidth="1"/>
  </cols>
  <sheetData>
    <row r="1" spans="2:4" ht="13.5" thickBot="1">
      <c r="B1" s="91" t="s">
        <v>112</v>
      </c>
      <c r="C1" s="92"/>
      <c r="D1" s="93"/>
    </row>
    <row r="2" spans="1:4" ht="13.5" thickBot="1">
      <c r="A2" s="94"/>
      <c r="B2" s="95" t="s">
        <v>113</v>
      </c>
      <c r="C2" s="95" t="s">
        <v>114</v>
      </c>
      <c r="D2" s="96" t="s">
        <v>115</v>
      </c>
    </row>
    <row r="3" spans="1:4" ht="51.75" customHeight="1">
      <c r="A3" s="170">
        <v>1</v>
      </c>
      <c r="B3" s="172" t="s">
        <v>137</v>
      </c>
      <c r="C3" s="174" t="s">
        <v>116</v>
      </c>
      <c r="D3" s="97" t="s">
        <v>136</v>
      </c>
    </row>
    <row r="4" spans="1:4" ht="95.25" customHeight="1" thickBot="1">
      <c r="A4" s="171"/>
      <c r="B4" s="173"/>
      <c r="C4" s="175"/>
      <c r="D4" s="98" t="s">
        <v>140</v>
      </c>
    </row>
    <row r="5" spans="1:4" ht="16.5" customHeight="1" thickBot="1">
      <c r="A5" s="81">
        <v>2</v>
      </c>
      <c r="B5" s="176" t="s">
        <v>117</v>
      </c>
      <c r="C5" s="176"/>
      <c r="D5" s="177"/>
    </row>
    <row r="6" spans="1:4" ht="138.75" customHeight="1" thickBot="1">
      <c r="A6" s="184" t="s">
        <v>118</v>
      </c>
      <c r="B6" s="82" t="s">
        <v>138</v>
      </c>
      <c r="C6" s="88" t="s">
        <v>142</v>
      </c>
      <c r="D6" s="89" t="s">
        <v>150</v>
      </c>
    </row>
    <row r="7" spans="1:4" ht="45.75" customHeight="1">
      <c r="A7" s="185" t="s">
        <v>119</v>
      </c>
      <c r="B7" s="179" t="s">
        <v>121</v>
      </c>
      <c r="C7" s="182" t="s">
        <v>143</v>
      </c>
      <c r="D7" s="97" t="s">
        <v>122</v>
      </c>
    </row>
    <row r="8" spans="1:4" ht="12.75">
      <c r="A8" s="178"/>
      <c r="B8" s="180"/>
      <c r="C8" s="183"/>
      <c r="D8" s="99" t="s">
        <v>123</v>
      </c>
    </row>
    <row r="9" spans="1:4" ht="25.5">
      <c r="A9" s="178"/>
      <c r="B9" s="180"/>
      <c r="C9" s="183"/>
      <c r="D9" s="100" t="s">
        <v>124</v>
      </c>
    </row>
    <row r="10" spans="1:4" ht="39" thickBot="1">
      <c r="A10" s="171"/>
      <c r="B10" s="181"/>
      <c r="C10" s="169"/>
      <c r="D10" s="101" t="s">
        <v>125</v>
      </c>
    </row>
    <row r="11" spans="1:4" ht="13.5" thickBot="1">
      <c r="A11" s="184" t="s">
        <v>120</v>
      </c>
      <c r="B11" s="102" t="s">
        <v>139</v>
      </c>
      <c r="C11" s="103" t="s">
        <v>145</v>
      </c>
      <c r="D11" s="104"/>
    </row>
    <row r="12" spans="1:4" ht="19.5" customHeight="1" thickBot="1">
      <c r="A12" s="186" t="s">
        <v>126</v>
      </c>
      <c r="B12" s="102" t="s">
        <v>128</v>
      </c>
      <c r="C12" s="105" t="s">
        <v>129</v>
      </c>
      <c r="D12" s="104"/>
    </row>
    <row r="13" spans="1:4" ht="63.75" customHeight="1">
      <c r="A13" s="187" t="s">
        <v>127</v>
      </c>
      <c r="B13" s="166" t="s">
        <v>130</v>
      </c>
      <c r="C13" s="168" t="s">
        <v>131</v>
      </c>
      <c r="D13" s="109" t="s">
        <v>144</v>
      </c>
    </row>
    <row r="14" spans="1:4" ht="51.75" thickBot="1">
      <c r="A14" s="165"/>
      <c r="B14" s="167"/>
      <c r="C14" s="169"/>
      <c r="D14" s="106" t="s">
        <v>132</v>
      </c>
    </row>
    <row r="15" spans="1:4" ht="12.75">
      <c r="A15" s="83"/>
      <c r="B15" s="84"/>
      <c r="C15" s="84"/>
      <c r="D15" s="107"/>
    </row>
    <row r="32" ht="15.75">
      <c r="A32" s="108"/>
    </row>
  </sheetData>
  <sheetProtection/>
  <mergeCells count="10">
    <mergeCell ref="A13:A14"/>
    <mergeCell ref="B13:B14"/>
    <mergeCell ref="C13:C14"/>
    <mergeCell ref="A3:A4"/>
    <mergeCell ref="B3:B4"/>
    <mergeCell ref="C3:C4"/>
    <mergeCell ref="B5:D5"/>
    <mergeCell ref="A7:A10"/>
    <mergeCell ref="B7:B10"/>
    <mergeCell ref="C7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2"/>
  <sheetViews>
    <sheetView zoomScale="25" zoomScaleNormal="25" zoomScaleSheetLayoutView="10"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97.28125" style="2" customWidth="1"/>
    <col min="3" max="3" width="95.8515625" style="2" customWidth="1"/>
    <col min="4" max="5" width="32.8515625" style="2" customWidth="1"/>
    <col min="6" max="19" width="40.7109375" style="2" customWidth="1"/>
    <col min="20" max="20" width="15.57421875" style="2" customWidth="1"/>
    <col min="21" max="16384" width="9.140625" style="2" customWidth="1"/>
  </cols>
  <sheetData>
    <row r="1" ht="40.5" customHeight="1">
      <c r="B1" s="28" t="s">
        <v>2</v>
      </c>
    </row>
    <row r="2" spans="2:18" ht="90" customHeight="1">
      <c r="B2" s="3"/>
      <c r="C2" s="122" t="s">
        <v>10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18" ht="106.5" customHeight="1">
      <c r="B3" s="3"/>
      <c r="C3" s="122" t="s">
        <v>11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2:18" ht="48.75" customHeight="1">
      <c r="B4" s="3"/>
      <c r="C4" s="123" t="s">
        <v>12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18" ht="27.75" customHeight="1">
      <c r="B5" s="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ht="70.5" customHeight="1">
      <c r="B6" s="3"/>
      <c r="C6" s="124" t="str">
        <f>'Nauczyciel 1'!C6:R6</f>
        <v>rok akademicki 2022/2023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9" ht="81" customHeight="1">
      <c r="B7" s="35" t="s">
        <v>7</v>
      </c>
      <c r="C7" s="126"/>
      <c r="D7" s="126"/>
      <c r="E7" s="126"/>
      <c r="F7" s="126"/>
      <c r="G7" s="126"/>
      <c r="H7" s="126"/>
      <c r="I7" s="126"/>
      <c r="J7" s="126"/>
      <c r="K7" s="126"/>
      <c r="L7" s="12"/>
      <c r="M7" s="12"/>
      <c r="N7" s="12"/>
      <c r="O7" s="12"/>
      <c r="P7" s="12"/>
      <c r="Q7" s="12"/>
      <c r="R7" s="12"/>
      <c r="S7" s="4"/>
    </row>
    <row r="8" spans="2:22" ht="84.75" customHeight="1">
      <c r="B8" s="35" t="s">
        <v>21</v>
      </c>
      <c r="C8" s="129"/>
      <c r="D8" s="129"/>
      <c r="E8" s="129"/>
      <c r="F8" s="129"/>
      <c r="G8" s="129"/>
      <c r="H8" s="129"/>
      <c r="I8" s="129"/>
      <c r="J8" s="129"/>
      <c r="K8" s="129"/>
      <c r="L8" s="5"/>
      <c r="M8" s="5"/>
      <c r="N8" s="5"/>
      <c r="O8" s="6"/>
      <c r="P8" s="6"/>
      <c r="Q8" s="6"/>
      <c r="R8" s="6"/>
      <c r="S8" s="6"/>
      <c r="T8" s="6"/>
      <c r="U8" s="6"/>
      <c r="V8" s="6"/>
    </row>
    <row r="9" spans="2:22" ht="69" customHeight="1">
      <c r="B9" s="35" t="s">
        <v>13</v>
      </c>
      <c r="C9" s="129"/>
      <c r="D9" s="129"/>
      <c r="E9" s="129"/>
      <c r="F9" s="129"/>
      <c r="G9" s="129"/>
      <c r="H9" s="129"/>
      <c r="I9" s="129"/>
      <c r="J9" s="129"/>
      <c r="K9" s="12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69" customHeight="1">
      <c r="B10" s="35" t="s">
        <v>39</v>
      </c>
      <c r="C10" s="37"/>
      <c r="D10" s="37"/>
      <c r="E10" s="37"/>
      <c r="F10" s="37"/>
      <c r="G10" s="37"/>
      <c r="H10" s="37"/>
      <c r="I10" s="37"/>
      <c r="J10" s="37"/>
      <c r="K10" s="3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96.75" customHeight="1">
      <c r="A11" s="22"/>
      <c r="B11" s="23"/>
      <c r="C11" s="24"/>
      <c r="D11" s="24"/>
      <c r="E11" s="24"/>
      <c r="F11" s="125" t="s">
        <v>16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7"/>
      <c r="U11" s="7"/>
      <c r="V11" s="7"/>
    </row>
    <row r="12" spans="1:19" s="13" customFormat="1" ht="130.5" customHeight="1">
      <c r="A12" s="125" t="s">
        <v>38</v>
      </c>
      <c r="B12" s="135" t="s">
        <v>0</v>
      </c>
      <c r="C12" s="135" t="s">
        <v>73</v>
      </c>
      <c r="D12" s="137" t="s">
        <v>74</v>
      </c>
      <c r="E12" s="135" t="s">
        <v>1</v>
      </c>
      <c r="F12" s="125" t="s">
        <v>3</v>
      </c>
      <c r="G12" s="125"/>
      <c r="H12" s="125" t="s">
        <v>4</v>
      </c>
      <c r="I12" s="125"/>
      <c r="J12" s="125" t="s">
        <v>14</v>
      </c>
      <c r="K12" s="125"/>
      <c r="L12" s="61" t="s">
        <v>34</v>
      </c>
      <c r="M12" s="127" t="s">
        <v>33</v>
      </c>
      <c r="N12" s="127"/>
      <c r="O12" s="127"/>
      <c r="P12" s="127"/>
      <c r="Q12" s="136" t="s">
        <v>5</v>
      </c>
      <c r="R12" s="119" t="s">
        <v>30</v>
      </c>
      <c r="S12" s="119"/>
    </row>
    <row r="13" spans="1:19" s="13" customFormat="1" ht="93" customHeight="1">
      <c r="A13" s="125"/>
      <c r="B13" s="135"/>
      <c r="C13" s="135"/>
      <c r="D13" s="138"/>
      <c r="E13" s="135"/>
      <c r="F13" s="119" t="s">
        <v>62</v>
      </c>
      <c r="G13" s="119" t="s">
        <v>63</v>
      </c>
      <c r="H13" s="119" t="s">
        <v>62</v>
      </c>
      <c r="I13" s="119" t="s">
        <v>63</v>
      </c>
      <c r="J13" s="119" t="s">
        <v>62</v>
      </c>
      <c r="K13" s="119" t="s">
        <v>64</v>
      </c>
      <c r="L13" s="119" t="s">
        <v>59</v>
      </c>
      <c r="M13" s="63" t="s">
        <v>26</v>
      </c>
      <c r="N13" s="63" t="s">
        <v>27</v>
      </c>
      <c r="O13" s="63" t="s">
        <v>28</v>
      </c>
      <c r="P13" s="64" t="s">
        <v>29</v>
      </c>
      <c r="Q13" s="136"/>
      <c r="R13" s="119" t="s">
        <v>62</v>
      </c>
      <c r="S13" s="119" t="s">
        <v>63</v>
      </c>
    </row>
    <row r="14" spans="1:19" s="13" customFormat="1" ht="62.25" customHeight="1">
      <c r="A14" s="125"/>
      <c r="B14" s="135"/>
      <c r="C14" s="135"/>
      <c r="D14" s="139"/>
      <c r="E14" s="135"/>
      <c r="F14" s="119"/>
      <c r="G14" s="119"/>
      <c r="H14" s="119"/>
      <c r="I14" s="119"/>
      <c r="J14" s="119"/>
      <c r="K14" s="119"/>
      <c r="L14" s="119"/>
      <c r="M14" s="62" t="s">
        <v>62</v>
      </c>
      <c r="N14" s="62" t="s">
        <v>62</v>
      </c>
      <c r="O14" s="62" t="s">
        <v>62</v>
      </c>
      <c r="P14" s="62" t="s">
        <v>62</v>
      </c>
      <c r="Q14" s="136"/>
      <c r="R14" s="119"/>
      <c r="S14" s="119"/>
    </row>
    <row r="15" spans="1:44" ht="62.25" customHeight="1">
      <c r="A15" s="120" t="s">
        <v>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U15" s="116" t="s">
        <v>46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56" s="8" customFormat="1" ht="79.5" customHeight="1">
      <c r="A16" s="31">
        <v>1</v>
      </c>
      <c r="B16" s="30"/>
      <c r="C16" s="32"/>
      <c r="D16" s="32"/>
      <c r="E16" s="32"/>
      <c r="F16" s="31"/>
      <c r="G16" s="58" t="s">
        <v>8</v>
      </c>
      <c r="H16" s="31"/>
      <c r="I16" s="58" t="s">
        <v>8</v>
      </c>
      <c r="J16" s="31"/>
      <c r="K16" s="58" t="s">
        <v>8</v>
      </c>
      <c r="L16" s="31"/>
      <c r="M16" s="31"/>
      <c r="N16" s="31"/>
      <c r="O16" s="31"/>
      <c r="P16" s="31"/>
      <c r="Q16" s="58">
        <f aca="true" t="shared" si="0" ref="Q16:Q23">F16+H16+J16+L16+M16+N16+O16+P16</f>
        <v>0</v>
      </c>
      <c r="R16" s="59">
        <f aca="true" t="shared" si="1" ref="R16:R23">F16+H16+J16+L16+M16+N16+O16+P16</f>
        <v>0</v>
      </c>
      <c r="S16" s="58" t="s">
        <v>8</v>
      </c>
      <c r="U16" s="116" t="s">
        <v>47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53" s="8" customFormat="1" ht="79.5" customHeight="1">
      <c r="A17" s="31">
        <v>2</v>
      </c>
      <c r="B17" s="32"/>
      <c r="C17" s="32"/>
      <c r="D17" s="32"/>
      <c r="E17" s="32"/>
      <c r="F17" s="31"/>
      <c r="G17" s="58" t="s">
        <v>9</v>
      </c>
      <c r="H17" s="31"/>
      <c r="I17" s="58" t="s">
        <v>9</v>
      </c>
      <c r="J17" s="31"/>
      <c r="K17" s="58" t="s">
        <v>9</v>
      </c>
      <c r="L17" s="31"/>
      <c r="M17" s="31"/>
      <c r="N17" s="31"/>
      <c r="O17" s="31"/>
      <c r="P17" s="31"/>
      <c r="Q17" s="58">
        <f t="shared" si="0"/>
        <v>0</v>
      </c>
      <c r="R17" s="59">
        <f t="shared" si="1"/>
        <v>0</v>
      </c>
      <c r="S17" s="58" t="s">
        <v>9</v>
      </c>
      <c r="U17" s="116" t="s">
        <v>48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</row>
    <row r="18" spans="1:53" s="8" customFormat="1" ht="79.5" customHeight="1">
      <c r="A18" s="31">
        <v>3</v>
      </c>
      <c r="B18" s="32"/>
      <c r="C18" s="32"/>
      <c r="D18" s="32"/>
      <c r="E18" s="32"/>
      <c r="F18" s="31"/>
      <c r="G18" s="58" t="s">
        <v>9</v>
      </c>
      <c r="H18" s="31"/>
      <c r="I18" s="58" t="s">
        <v>9</v>
      </c>
      <c r="J18" s="31"/>
      <c r="K18" s="58" t="s">
        <v>9</v>
      </c>
      <c r="L18" s="31"/>
      <c r="M18" s="31"/>
      <c r="N18" s="31"/>
      <c r="O18" s="31"/>
      <c r="P18" s="31"/>
      <c r="Q18" s="58">
        <f t="shared" si="0"/>
        <v>0</v>
      </c>
      <c r="R18" s="59">
        <f t="shared" si="1"/>
        <v>0</v>
      </c>
      <c r="S18" s="58" t="s">
        <v>9</v>
      </c>
      <c r="U18" s="116" t="s">
        <v>49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41" s="8" customFormat="1" ht="79.5" customHeight="1">
      <c r="A19" s="31">
        <v>4</v>
      </c>
      <c r="B19" s="32"/>
      <c r="C19" s="32"/>
      <c r="D19" s="32"/>
      <c r="E19" s="32"/>
      <c r="F19" s="31"/>
      <c r="G19" s="58" t="s">
        <v>9</v>
      </c>
      <c r="H19" s="31"/>
      <c r="I19" s="58" t="s">
        <v>9</v>
      </c>
      <c r="J19" s="31"/>
      <c r="K19" s="58" t="s">
        <v>9</v>
      </c>
      <c r="L19" s="31"/>
      <c r="M19" s="31"/>
      <c r="N19" s="31"/>
      <c r="O19" s="31"/>
      <c r="P19" s="31"/>
      <c r="Q19" s="58">
        <f t="shared" si="0"/>
        <v>0</v>
      </c>
      <c r="R19" s="59">
        <f t="shared" si="1"/>
        <v>0</v>
      </c>
      <c r="S19" s="58" t="s">
        <v>9</v>
      </c>
      <c r="U19" s="153" t="s">
        <v>32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55" s="8" customFormat="1" ht="79.5" customHeight="1">
      <c r="A20" s="31">
        <v>5</v>
      </c>
      <c r="B20" s="32"/>
      <c r="C20" s="32"/>
      <c r="D20" s="32"/>
      <c r="E20" s="32"/>
      <c r="F20" s="31"/>
      <c r="G20" s="58" t="s">
        <v>9</v>
      </c>
      <c r="H20" s="31"/>
      <c r="I20" s="58" t="s">
        <v>9</v>
      </c>
      <c r="J20" s="31"/>
      <c r="K20" s="58" t="s">
        <v>9</v>
      </c>
      <c r="L20" s="31"/>
      <c r="M20" s="31"/>
      <c r="N20" s="31"/>
      <c r="O20" s="31"/>
      <c r="P20" s="31"/>
      <c r="Q20" s="58">
        <f t="shared" si="0"/>
        <v>0</v>
      </c>
      <c r="R20" s="59">
        <f t="shared" si="1"/>
        <v>0</v>
      </c>
      <c r="S20" s="58" t="s">
        <v>9</v>
      </c>
      <c r="U20" s="116" t="s">
        <v>60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</row>
    <row r="21" spans="1:55" s="8" customFormat="1" ht="79.5" customHeight="1">
      <c r="A21" s="31">
        <v>6</v>
      </c>
      <c r="B21" s="32"/>
      <c r="C21" s="32"/>
      <c r="D21" s="32"/>
      <c r="E21" s="32"/>
      <c r="F21" s="31"/>
      <c r="G21" s="58" t="s">
        <v>9</v>
      </c>
      <c r="H21" s="31"/>
      <c r="I21" s="58" t="s">
        <v>9</v>
      </c>
      <c r="J21" s="31"/>
      <c r="K21" s="58" t="s">
        <v>9</v>
      </c>
      <c r="L21" s="31"/>
      <c r="M21" s="31"/>
      <c r="N21" s="31"/>
      <c r="O21" s="31"/>
      <c r="P21" s="31"/>
      <c r="Q21" s="58">
        <f t="shared" si="0"/>
        <v>0</v>
      </c>
      <c r="R21" s="59">
        <f t="shared" si="1"/>
        <v>0</v>
      </c>
      <c r="S21" s="58" t="s">
        <v>9</v>
      </c>
      <c r="U21" s="116" t="s">
        <v>61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spans="1:56" s="8" customFormat="1" ht="79.5" customHeight="1">
      <c r="A22" s="31">
        <v>7</v>
      </c>
      <c r="B22" s="32"/>
      <c r="C22" s="32"/>
      <c r="D22" s="32"/>
      <c r="E22" s="32"/>
      <c r="F22" s="31"/>
      <c r="G22" s="58" t="s">
        <v>9</v>
      </c>
      <c r="H22" s="31"/>
      <c r="I22" s="58" t="s">
        <v>9</v>
      </c>
      <c r="J22" s="31"/>
      <c r="K22" s="58" t="s">
        <v>9</v>
      </c>
      <c r="L22" s="31"/>
      <c r="M22" s="31"/>
      <c r="N22" s="31"/>
      <c r="O22" s="31"/>
      <c r="P22" s="31"/>
      <c r="Q22" s="58">
        <f t="shared" si="0"/>
        <v>0</v>
      </c>
      <c r="R22" s="59">
        <f t="shared" si="1"/>
        <v>0</v>
      </c>
      <c r="S22" s="58" t="s">
        <v>9</v>
      </c>
      <c r="U22" s="153" t="s">
        <v>65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</row>
    <row r="23" spans="1:56" s="8" customFormat="1" ht="79.5" customHeight="1">
      <c r="A23" s="31">
        <v>8</v>
      </c>
      <c r="B23" s="32"/>
      <c r="C23" s="32"/>
      <c r="D23" s="32"/>
      <c r="E23" s="32"/>
      <c r="F23" s="31"/>
      <c r="G23" s="58" t="s">
        <v>9</v>
      </c>
      <c r="H23" s="31"/>
      <c r="I23" s="58" t="s">
        <v>9</v>
      </c>
      <c r="J23" s="31"/>
      <c r="K23" s="58" t="s">
        <v>9</v>
      </c>
      <c r="L23" s="31"/>
      <c r="M23" s="31"/>
      <c r="N23" s="31"/>
      <c r="O23" s="31"/>
      <c r="P23" s="31"/>
      <c r="Q23" s="58">
        <f t="shared" si="0"/>
        <v>0</v>
      </c>
      <c r="R23" s="59">
        <f t="shared" si="1"/>
        <v>0</v>
      </c>
      <c r="S23" s="58" t="s">
        <v>9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</row>
    <row r="24" spans="1:56" s="13" customFormat="1" ht="93" customHeight="1">
      <c r="A24" s="132" t="s">
        <v>17</v>
      </c>
      <c r="B24" s="133"/>
      <c r="C24" s="134"/>
      <c r="D24" s="69"/>
      <c r="E24" s="69"/>
      <c r="F24" s="59">
        <f>SUM(F16:F23)</f>
        <v>0</v>
      </c>
      <c r="G24" s="59" t="s">
        <v>6</v>
      </c>
      <c r="H24" s="59">
        <f>SUM(H16:H23)</f>
        <v>0</v>
      </c>
      <c r="I24" s="59" t="s">
        <v>6</v>
      </c>
      <c r="J24" s="59">
        <f>SUM(J16:J23)</f>
        <v>0</v>
      </c>
      <c r="K24" s="59" t="s">
        <v>6</v>
      </c>
      <c r="L24" s="59">
        <f aca="true" t="shared" si="2" ref="L24:R24">SUM(L16:L23)</f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 t="s">
        <v>6</v>
      </c>
      <c r="T24" s="13">
        <f>F24+H24+J24+L24+M24+N24+O24+P24</f>
        <v>0</v>
      </c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</row>
    <row r="25" spans="1:19" s="8" customFormat="1" ht="69.75" customHeight="1">
      <c r="A25" s="120" t="s">
        <v>23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47" s="8" customFormat="1" ht="79.5" customHeight="1">
      <c r="A26" s="31">
        <v>1</v>
      </c>
      <c r="B26" s="32"/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58">
        <f aca="true" t="shared" si="3" ref="Q26:Q33">F26+G26+H26+I26+J26+K26+L26+M26+N26+O26+P26</f>
        <v>0</v>
      </c>
      <c r="R26" s="59">
        <f aca="true" t="shared" si="4" ref="R26:R33">F26+H26+J26+L26+M26+N26+O26+P26</f>
        <v>0</v>
      </c>
      <c r="S26" s="59">
        <f aca="true" t="shared" si="5" ref="S26:S33">G26+I26+K26</f>
        <v>0</v>
      </c>
      <c r="V26" s="60"/>
      <c r="W26" s="112" t="s">
        <v>54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s="8" customFormat="1" ht="79.5" customHeight="1">
      <c r="A27" s="31">
        <v>2</v>
      </c>
      <c r="B27" s="32"/>
      <c r="C27" s="32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58">
        <f t="shared" si="3"/>
        <v>0</v>
      </c>
      <c r="R27" s="59">
        <f t="shared" si="4"/>
        <v>0</v>
      </c>
      <c r="S27" s="59">
        <f t="shared" si="5"/>
        <v>0</v>
      </c>
      <c r="V27" s="60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19" s="8" customFormat="1" ht="79.5" customHeight="1">
      <c r="A28" s="31">
        <v>3</v>
      </c>
      <c r="B28" s="32"/>
      <c r="C28" s="32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8">
        <f t="shared" si="3"/>
        <v>0</v>
      </c>
      <c r="R28" s="59">
        <f t="shared" si="4"/>
        <v>0</v>
      </c>
      <c r="S28" s="59">
        <f t="shared" si="5"/>
        <v>0</v>
      </c>
    </row>
    <row r="29" spans="1:19" s="8" customFormat="1" ht="79.5" customHeight="1">
      <c r="A29" s="31">
        <v>4</v>
      </c>
      <c r="B29" s="32"/>
      <c r="C29" s="3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8">
        <f t="shared" si="3"/>
        <v>0</v>
      </c>
      <c r="R29" s="59">
        <f t="shared" si="4"/>
        <v>0</v>
      </c>
      <c r="S29" s="59">
        <f t="shared" si="5"/>
        <v>0</v>
      </c>
    </row>
    <row r="30" spans="1:19" s="8" customFormat="1" ht="79.5" customHeight="1">
      <c r="A30" s="31">
        <v>5</v>
      </c>
      <c r="B30" s="32"/>
      <c r="C30" s="32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8">
        <f t="shared" si="3"/>
        <v>0</v>
      </c>
      <c r="R30" s="59">
        <f t="shared" si="4"/>
        <v>0</v>
      </c>
      <c r="S30" s="59">
        <f t="shared" si="5"/>
        <v>0</v>
      </c>
    </row>
    <row r="31" spans="1:19" s="8" customFormat="1" ht="79.5" customHeight="1">
      <c r="A31" s="31">
        <v>6</v>
      </c>
      <c r="B31" s="32"/>
      <c r="C31" s="32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58">
        <f t="shared" si="3"/>
        <v>0</v>
      </c>
      <c r="R31" s="59">
        <f t="shared" si="4"/>
        <v>0</v>
      </c>
      <c r="S31" s="59">
        <f t="shared" si="5"/>
        <v>0</v>
      </c>
    </row>
    <row r="32" spans="1:19" s="8" customFormat="1" ht="79.5" customHeight="1">
      <c r="A32" s="31">
        <v>7</v>
      </c>
      <c r="B32" s="32"/>
      <c r="C32" s="32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58">
        <f t="shared" si="3"/>
        <v>0</v>
      </c>
      <c r="R32" s="59">
        <f t="shared" si="4"/>
        <v>0</v>
      </c>
      <c r="S32" s="59">
        <f t="shared" si="5"/>
        <v>0</v>
      </c>
    </row>
    <row r="33" spans="1:19" s="8" customFormat="1" ht="79.5" customHeight="1">
      <c r="A33" s="31">
        <v>8</v>
      </c>
      <c r="B33" s="32"/>
      <c r="C33" s="32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58">
        <f t="shared" si="3"/>
        <v>0</v>
      </c>
      <c r="R33" s="59">
        <f t="shared" si="4"/>
        <v>0</v>
      </c>
      <c r="S33" s="59">
        <f t="shared" si="5"/>
        <v>0</v>
      </c>
    </row>
    <row r="34" spans="1:20" s="13" customFormat="1" ht="105.75" customHeight="1">
      <c r="A34" s="128" t="s">
        <v>69</v>
      </c>
      <c r="B34" s="128"/>
      <c r="C34" s="128"/>
      <c r="D34" s="70"/>
      <c r="E34" s="70"/>
      <c r="F34" s="59">
        <f aca="true" t="shared" si="6" ref="F34:S34">SUM(F26:F33)</f>
        <v>0</v>
      </c>
      <c r="G34" s="59">
        <f t="shared" si="6"/>
        <v>0</v>
      </c>
      <c r="H34" s="59">
        <f t="shared" si="6"/>
        <v>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59">
        <f t="shared" si="6"/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13">
        <f>F34+G34+H34+I34+J34+K34+L34+M34+N34+O34+P34</f>
        <v>0</v>
      </c>
    </row>
    <row r="35" spans="1:19" s="13" customFormat="1" ht="135" customHeight="1">
      <c r="A35" s="128" t="s">
        <v>68</v>
      </c>
      <c r="B35" s="128"/>
      <c r="C35" s="128"/>
      <c r="D35" s="70"/>
      <c r="E35" s="70"/>
      <c r="F35" s="121">
        <f>F34+1.5*G34</f>
        <v>0</v>
      </c>
      <c r="G35" s="121"/>
      <c r="H35" s="121">
        <f>H34+1.5*I34</f>
        <v>0</v>
      </c>
      <c r="I35" s="121"/>
      <c r="J35" s="121">
        <f>J34+1.5*K34</f>
        <v>0</v>
      </c>
      <c r="K35" s="121"/>
      <c r="L35" s="59">
        <f>L34</f>
        <v>0</v>
      </c>
      <c r="M35" s="59">
        <f>M34</f>
        <v>0</v>
      </c>
      <c r="N35" s="59">
        <f>N34</f>
        <v>0</v>
      </c>
      <c r="O35" s="59">
        <f>O34</f>
        <v>0</v>
      </c>
      <c r="P35" s="59">
        <f>P34</f>
        <v>0</v>
      </c>
      <c r="Q35" s="59">
        <f>F35+H35+J35+L35+M35+N35+O35+P35</f>
        <v>0</v>
      </c>
      <c r="R35" s="121">
        <f>R34+1.5*S34</f>
        <v>0</v>
      </c>
      <c r="S35" s="121"/>
    </row>
    <row r="36" spans="1:56" s="13" customFormat="1" ht="93" customHeight="1">
      <c r="A36" s="120" t="s">
        <v>66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</row>
    <row r="37" spans="1:56" s="8" customFormat="1" ht="79.5" customHeight="1">
      <c r="A37" s="31">
        <v>1</v>
      </c>
      <c r="B37" s="30"/>
      <c r="C37" s="32"/>
      <c r="D37" s="32"/>
      <c r="E37" s="32"/>
      <c r="F37" s="31"/>
      <c r="G37" s="58" t="s">
        <v>8</v>
      </c>
      <c r="H37" s="31"/>
      <c r="I37" s="58" t="s">
        <v>8</v>
      </c>
      <c r="J37" s="31"/>
      <c r="K37" s="58" t="s">
        <v>8</v>
      </c>
      <c r="L37" s="31"/>
      <c r="M37" s="31"/>
      <c r="N37" s="31"/>
      <c r="O37" s="31"/>
      <c r="P37" s="31"/>
      <c r="Q37" s="58">
        <f aca="true" t="shared" si="7" ref="Q37:Q44">F37+H37+J37+L37+M37+N37+O37+P37</f>
        <v>0</v>
      </c>
      <c r="R37" s="59">
        <f aca="true" t="shared" si="8" ref="R37:R44">F37+H37+J37+L37+M37+N37+O37+P37</f>
        <v>0</v>
      </c>
      <c r="S37" s="58" t="s">
        <v>8</v>
      </c>
      <c r="U37" s="116" t="s">
        <v>47</v>
      </c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</row>
    <row r="38" spans="1:53" s="8" customFormat="1" ht="79.5" customHeight="1">
      <c r="A38" s="31">
        <v>2</v>
      </c>
      <c r="B38" s="32"/>
      <c r="C38" s="32"/>
      <c r="D38" s="32"/>
      <c r="E38" s="32"/>
      <c r="F38" s="31"/>
      <c r="G38" s="58" t="s">
        <v>9</v>
      </c>
      <c r="H38" s="31"/>
      <c r="I38" s="58" t="s">
        <v>9</v>
      </c>
      <c r="J38" s="31"/>
      <c r="K38" s="58" t="s">
        <v>9</v>
      </c>
      <c r="L38" s="31"/>
      <c r="M38" s="31"/>
      <c r="N38" s="31"/>
      <c r="O38" s="31"/>
      <c r="P38" s="31"/>
      <c r="Q38" s="58">
        <f t="shared" si="7"/>
        <v>0</v>
      </c>
      <c r="R38" s="59">
        <f t="shared" si="8"/>
        <v>0</v>
      </c>
      <c r="S38" s="58" t="s">
        <v>9</v>
      </c>
      <c r="U38" s="116" t="s">
        <v>48</v>
      </c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</row>
    <row r="39" spans="1:53" s="8" customFormat="1" ht="79.5" customHeight="1">
      <c r="A39" s="31">
        <v>3</v>
      </c>
      <c r="B39" s="32"/>
      <c r="C39" s="32"/>
      <c r="D39" s="32"/>
      <c r="E39" s="32"/>
      <c r="F39" s="31"/>
      <c r="G39" s="58" t="s">
        <v>9</v>
      </c>
      <c r="H39" s="31"/>
      <c r="I39" s="58" t="s">
        <v>9</v>
      </c>
      <c r="J39" s="31"/>
      <c r="K39" s="58" t="s">
        <v>9</v>
      </c>
      <c r="L39" s="31"/>
      <c r="M39" s="31"/>
      <c r="N39" s="31"/>
      <c r="O39" s="31"/>
      <c r="P39" s="31"/>
      <c r="Q39" s="58">
        <f t="shared" si="7"/>
        <v>0</v>
      </c>
      <c r="R39" s="59">
        <f t="shared" si="8"/>
        <v>0</v>
      </c>
      <c r="S39" s="58" t="s">
        <v>9</v>
      </c>
      <c r="U39" s="116" t="s">
        <v>49</v>
      </c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</row>
    <row r="40" spans="1:41" s="8" customFormat="1" ht="79.5" customHeight="1">
      <c r="A40" s="31">
        <v>4</v>
      </c>
      <c r="B40" s="32"/>
      <c r="C40" s="32"/>
      <c r="D40" s="32"/>
      <c r="E40" s="32"/>
      <c r="F40" s="31"/>
      <c r="G40" s="58" t="s">
        <v>9</v>
      </c>
      <c r="H40" s="31"/>
      <c r="I40" s="58" t="s">
        <v>9</v>
      </c>
      <c r="J40" s="31"/>
      <c r="K40" s="58" t="s">
        <v>9</v>
      </c>
      <c r="L40" s="31"/>
      <c r="M40" s="31"/>
      <c r="N40" s="31"/>
      <c r="O40" s="31"/>
      <c r="P40" s="31"/>
      <c r="Q40" s="58">
        <f t="shared" si="7"/>
        <v>0</v>
      </c>
      <c r="R40" s="59">
        <f t="shared" si="8"/>
        <v>0</v>
      </c>
      <c r="S40" s="58" t="s">
        <v>9</v>
      </c>
      <c r="U40" s="153" t="s">
        <v>32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55" s="8" customFormat="1" ht="79.5" customHeight="1">
      <c r="A41" s="31">
        <v>5</v>
      </c>
      <c r="B41" s="32"/>
      <c r="C41" s="32"/>
      <c r="D41" s="32"/>
      <c r="E41" s="32"/>
      <c r="F41" s="31"/>
      <c r="G41" s="58" t="s">
        <v>9</v>
      </c>
      <c r="H41" s="31"/>
      <c r="I41" s="58" t="s">
        <v>9</v>
      </c>
      <c r="J41" s="31"/>
      <c r="K41" s="58" t="s">
        <v>9</v>
      </c>
      <c r="L41" s="31"/>
      <c r="M41" s="31"/>
      <c r="N41" s="31"/>
      <c r="O41" s="31"/>
      <c r="P41" s="31"/>
      <c r="Q41" s="58">
        <f t="shared" si="7"/>
        <v>0</v>
      </c>
      <c r="R41" s="59">
        <f t="shared" si="8"/>
        <v>0</v>
      </c>
      <c r="S41" s="58" t="s">
        <v>9</v>
      </c>
      <c r="U41" s="116" t="s">
        <v>60</v>
      </c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spans="1:55" s="8" customFormat="1" ht="79.5" customHeight="1">
      <c r="A42" s="31">
        <v>6</v>
      </c>
      <c r="B42" s="32"/>
      <c r="C42" s="32"/>
      <c r="D42" s="32"/>
      <c r="E42" s="32"/>
      <c r="F42" s="31"/>
      <c r="G42" s="58" t="s">
        <v>9</v>
      </c>
      <c r="H42" s="31"/>
      <c r="I42" s="58" t="s">
        <v>9</v>
      </c>
      <c r="J42" s="31"/>
      <c r="K42" s="58" t="s">
        <v>9</v>
      </c>
      <c r="L42" s="31"/>
      <c r="M42" s="31"/>
      <c r="N42" s="31"/>
      <c r="O42" s="31"/>
      <c r="P42" s="31"/>
      <c r="Q42" s="58">
        <f t="shared" si="7"/>
        <v>0</v>
      </c>
      <c r="R42" s="59">
        <f t="shared" si="8"/>
        <v>0</v>
      </c>
      <c r="S42" s="58" t="s">
        <v>9</v>
      </c>
      <c r="U42" s="116" t="s">
        <v>61</v>
      </c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spans="1:56" s="8" customFormat="1" ht="79.5" customHeight="1">
      <c r="A43" s="31">
        <v>7</v>
      </c>
      <c r="B43" s="32"/>
      <c r="C43" s="32"/>
      <c r="D43" s="32"/>
      <c r="E43" s="32"/>
      <c r="F43" s="31"/>
      <c r="G43" s="58" t="s">
        <v>9</v>
      </c>
      <c r="H43" s="31"/>
      <c r="I43" s="58" t="s">
        <v>9</v>
      </c>
      <c r="J43" s="31"/>
      <c r="K43" s="58" t="s">
        <v>9</v>
      </c>
      <c r="L43" s="31"/>
      <c r="M43" s="31"/>
      <c r="N43" s="31"/>
      <c r="O43" s="31"/>
      <c r="P43" s="31"/>
      <c r="Q43" s="58">
        <f t="shared" si="7"/>
        <v>0</v>
      </c>
      <c r="R43" s="59">
        <f t="shared" si="8"/>
        <v>0</v>
      </c>
      <c r="S43" s="58" t="s">
        <v>9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</row>
    <row r="44" spans="1:56" s="8" customFormat="1" ht="79.5" customHeight="1">
      <c r="A44" s="31">
        <v>8</v>
      </c>
      <c r="B44" s="32"/>
      <c r="C44" s="32"/>
      <c r="D44" s="32"/>
      <c r="E44" s="32"/>
      <c r="F44" s="31"/>
      <c r="G44" s="58" t="s">
        <v>9</v>
      </c>
      <c r="H44" s="31"/>
      <c r="I44" s="58" t="s">
        <v>9</v>
      </c>
      <c r="J44" s="31"/>
      <c r="K44" s="58" t="s">
        <v>9</v>
      </c>
      <c r="L44" s="31"/>
      <c r="M44" s="31"/>
      <c r="N44" s="31"/>
      <c r="O44" s="31"/>
      <c r="P44" s="31"/>
      <c r="Q44" s="58">
        <f t="shared" si="7"/>
        <v>0</v>
      </c>
      <c r="R44" s="59">
        <f t="shared" si="8"/>
        <v>0</v>
      </c>
      <c r="S44" s="58" t="s">
        <v>9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</row>
    <row r="45" spans="1:56" s="13" customFormat="1" ht="93" customHeight="1">
      <c r="A45" s="132" t="s">
        <v>67</v>
      </c>
      <c r="B45" s="133"/>
      <c r="C45" s="134"/>
      <c r="D45" s="69"/>
      <c r="E45" s="69"/>
      <c r="F45" s="59">
        <f>SUM(F37:F44)</f>
        <v>0</v>
      </c>
      <c r="G45" s="59" t="s">
        <v>6</v>
      </c>
      <c r="H45" s="59">
        <f>SUM(H37:H44)</f>
        <v>0</v>
      </c>
      <c r="I45" s="59" t="s">
        <v>6</v>
      </c>
      <c r="J45" s="59">
        <f>SUM(J37:J44)</f>
        <v>0</v>
      </c>
      <c r="K45" s="59" t="s">
        <v>6</v>
      </c>
      <c r="L45" s="59">
        <f aca="true" t="shared" si="9" ref="L45:R45">SUM(L37:L44)</f>
        <v>0</v>
      </c>
      <c r="M45" s="59">
        <f t="shared" si="9"/>
        <v>0</v>
      </c>
      <c r="N45" s="59">
        <f t="shared" si="9"/>
        <v>0</v>
      </c>
      <c r="O45" s="59">
        <f t="shared" si="9"/>
        <v>0</v>
      </c>
      <c r="P45" s="59">
        <f t="shared" si="9"/>
        <v>0</v>
      </c>
      <c r="Q45" s="59">
        <f t="shared" si="9"/>
        <v>0</v>
      </c>
      <c r="R45" s="59">
        <f t="shared" si="9"/>
        <v>0</v>
      </c>
      <c r="S45" s="59" t="s">
        <v>6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</row>
    <row r="46" spans="1:19" s="13" customFormat="1" ht="108.75" customHeight="1">
      <c r="A46" s="132" t="s">
        <v>70</v>
      </c>
      <c r="B46" s="133"/>
      <c r="C46" s="134"/>
      <c r="D46" s="69"/>
      <c r="E46" s="69"/>
      <c r="F46" s="121">
        <f>F24+F45+F35</f>
        <v>0</v>
      </c>
      <c r="G46" s="121"/>
      <c r="H46" s="121">
        <f>H24+H45+H35</f>
        <v>0</v>
      </c>
      <c r="I46" s="121"/>
      <c r="J46" s="121">
        <f>J24+J45+J35</f>
        <v>0</v>
      </c>
      <c r="K46" s="121"/>
      <c r="L46" s="59">
        <f aca="true" t="shared" si="10" ref="L46:R46">L24+L45+L35</f>
        <v>0</v>
      </c>
      <c r="M46" s="59">
        <f t="shared" si="10"/>
        <v>0</v>
      </c>
      <c r="N46" s="59">
        <f t="shared" si="10"/>
        <v>0</v>
      </c>
      <c r="O46" s="59">
        <f t="shared" si="10"/>
        <v>0</v>
      </c>
      <c r="P46" s="59">
        <f t="shared" si="10"/>
        <v>0</v>
      </c>
      <c r="Q46" s="59">
        <f t="shared" si="10"/>
        <v>0</v>
      </c>
      <c r="R46" s="121">
        <f t="shared" si="10"/>
        <v>0</v>
      </c>
      <c r="S46" s="121"/>
    </row>
    <row r="47" spans="1:43" s="1" customFormat="1" ht="79.5" customHeight="1">
      <c r="A47" s="113" t="s">
        <v>56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20"/>
      <c r="S47" s="120"/>
      <c r="T47" s="117" t="s">
        <v>55</v>
      </c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1:19" s="1" customFormat="1" ht="79.5" customHeight="1">
      <c r="A48" s="113" t="s">
        <v>31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20"/>
      <c r="S48" s="120"/>
    </row>
    <row r="49" spans="1:19" s="1" customFormat="1" ht="79.5" customHeight="1" thickBot="1">
      <c r="A49" s="113" t="s">
        <v>25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R49" s="141">
        <f>R47-R48</f>
        <v>0</v>
      </c>
      <c r="S49" s="141"/>
    </row>
    <row r="50" spans="1:19" s="1" customFormat="1" ht="79.5" customHeight="1" thickBot="1">
      <c r="A50" s="113" t="s">
        <v>147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43">
        <f>MAX(SUM(R24+R35-R47),0)</f>
        <v>0</v>
      </c>
      <c r="S50" s="144"/>
    </row>
    <row r="51" spans="1:19" s="1" customFormat="1" ht="79.5" customHeight="1" thickBot="1">
      <c r="A51" s="113" t="s">
        <v>148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43">
        <f>MAX(R46-R47-R50,0)</f>
        <v>0</v>
      </c>
      <c r="S51" s="144"/>
    </row>
    <row r="52" spans="1:19" s="1" customFormat="1" ht="79.5" customHeight="1" thickBot="1">
      <c r="A52" s="113" t="s">
        <v>146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43">
        <f>IF(R46&lt;R49,"Nie wypracowano pensum",IF(SUM(R50:S51)&gt;R47*2,"Przekroczono limit nadgodzin",SUM(R50:R51)))</f>
        <v>0</v>
      </c>
      <c r="S52" s="144"/>
    </row>
    <row r="53" spans="1:43" s="1" customFormat="1" ht="79.5" customHeight="1">
      <c r="A53" s="113" t="s">
        <v>58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  <c r="R53" s="152"/>
      <c r="S53" s="152"/>
      <c r="T53" s="110" t="s">
        <v>57</v>
      </c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</row>
    <row r="54" spans="2:24" s="15" customFormat="1" ht="19.5" customHeight="1">
      <c r="B54" s="20"/>
      <c r="C54" s="16"/>
      <c r="D54" s="16"/>
      <c r="E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T54" s="17"/>
      <c r="U54" s="17"/>
      <c r="V54" s="17"/>
      <c r="W54" s="17"/>
      <c r="X54" s="18"/>
    </row>
    <row r="55" spans="2:20" s="15" customFormat="1" ht="27" customHeight="1" thickBot="1">
      <c r="B55" s="21"/>
      <c r="F55" s="16"/>
      <c r="G55" s="16"/>
      <c r="H55" s="18"/>
      <c r="I55" s="18"/>
      <c r="J55" s="18"/>
      <c r="K55" s="18"/>
      <c r="L55" s="18"/>
      <c r="M55" s="142"/>
      <c r="N55" s="142"/>
      <c r="O55" s="142"/>
      <c r="P55" s="142"/>
      <c r="Q55" s="142"/>
      <c r="R55" s="142"/>
      <c r="S55" s="142"/>
      <c r="T55" s="18"/>
    </row>
    <row r="56" spans="1:19" s="13" customFormat="1" ht="60" customHeight="1" thickBot="1">
      <c r="A56" s="14"/>
      <c r="B56" s="149" t="s">
        <v>24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</row>
    <row r="57" spans="2:19" s="13" customFormat="1" ht="15.75" customHeight="1">
      <c r="B57" s="130" t="s">
        <v>152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1:19" s="13" customFormat="1" ht="28.5" customHeight="1">
      <c r="A58" s="14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s="9" customFormat="1" ht="75.75" customHeight="1">
      <c r="A59" s="1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s="9" customFormat="1" ht="30.75" customHeight="1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24" s="36" customFormat="1" ht="61.5">
      <c r="B61" s="38" t="s">
        <v>19</v>
      </c>
      <c r="C61" s="39"/>
      <c r="D61" s="39"/>
      <c r="E61" s="39"/>
      <c r="H61" s="40"/>
      <c r="I61" s="40"/>
      <c r="J61" s="40"/>
      <c r="K61" s="40"/>
      <c r="L61" s="40"/>
      <c r="M61" s="146" t="s">
        <v>35</v>
      </c>
      <c r="N61" s="146"/>
      <c r="O61" s="146"/>
      <c r="P61" s="146"/>
      <c r="Q61" s="146"/>
      <c r="R61" s="146"/>
      <c r="T61" s="40"/>
      <c r="U61" s="40"/>
      <c r="V61" s="40"/>
      <c r="W61" s="40"/>
      <c r="X61" s="41"/>
    </row>
    <row r="62" spans="2:19" s="42" customFormat="1" ht="61.5">
      <c r="B62" s="68" t="s">
        <v>20</v>
      </c>
      <c r="M62" s="140" t="s">
        <v>20</v>
      </c>
      <c r="N62" s="140"/>
      <c r="O62" s="140"/>
      <c r="P62" s="140"/>
      <c r="Q62" s="140"/>
      <c r="R62" s="140"/>
      <c r="S62" s="140"/>
    </row>
    <row r="63" spans="2:19" s="19" customFormat="1" ht="45.75"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s="19" customFormat="1" ht="45" customHeight="1">
      <c r="B64" s="33" t="s">
        <v>15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47" t="s">
        <v>36</v>
      </c>
      <c r="N64" s="147"/>
      <c r="O64" s="147"/>
      <c r="P64" s="147"/>
      <c r="Q64" s="147"/>
      <c r="R64" s="147"/>
      <c r="S64" s="147"/>
    </row>
    <row r="65" spans="2:19" s="26" customFormat="1" ht="61.5">
      <c r="B65" s="34" t="s">
        <v>18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48" t="s">
        <v>37</v>
      </c>
      <c r="N65" s="148"/>
      <c r="O65" s="148"/>
      <c r="P65" s="148"/>
      <c r="Q65" s="148"/>
      <c r="R65" s="148"/>
      <c r="S65" s="148"/>
    </row>
    <row r="66" s="13" customFormat="1" ht="18.75"/>
    <row r="67" spans="10:12" ht="12.75" customHeight="1">
      <c r="J67" s="11"/>
      <c r="L67" s="11"/>
    </row>
    <row r="69" ht="11.25">
      <c r="R69" s="65"/>
    </row>
    <row r="71" spans="10:18" ht="11.25">
      <c r="J71" s="65"/>
      <c r="O71" s="145"/>
      <c r="P71" s="145"/>
      <c r="Q71" s="145"/>
      <c r="R71" s="145"/>
    </row>
    <row r="72" spans="13:19" ht="12.75" customHeight="1">
      <c r="M72" s="145"/>
      <c r="N72" s="145"/>
      <c r="O72" s="145"/>
      <c r="P72" s="145"/>
      <c r="Q72" s="145"/>
      <c r="R72" s="145"/>
      <c r="S72" s="145"/>
    </row>
  </sheetData>
  <sheetProtection/>
  <mergeCells count="84">
    <mergeCell ref="O71:R71"/>
    <mergeCell ref="M72:S72"/>
    <mergeCell ref="R53:S53"/>
    <mergeCell ref="T53:AQ53"/>
    <mergeCell ref="M55:S55"/>
    <mergeCell ref="B56:S56"/>
    <mergeCell ref="B57:S59"/>
    <mergeCell ref="M61:R61"/>
    <mergeCell ref="A53:Q53"/>
    <mergeCell ref="M62:S62"/>
    <mergeCell ref="U20:BC20"/>
    <mergeCell ref="F12:G12"/>
    <mergeCell ref="J13:J14"/>
    <mergeCell ref="U21:BC21"/>
    <mergeCell ref="U22:BD24"/>
    <mergeCell ref="A15:S15"/>
    <mergeCell ref="A25:S25"/>
    <mergeCell ref="L13:L14"/>
    <mergeCell ref="K13:K14"/>
    <mergeCell ref="A12:A14"/>
    <mergeCell ref="J12:K12"/>
    <mergeCell ref="Q12:Q14"/>
    <mergeCell ref="I13:I14"/>
    <mergeCell ref="A24:C24"/>
    <mergeCell ref="C2:R2"/>
    <mergeCell ref="C4:R4"/>
    <mergeCell ref="C6:R6"/>
    <mergeCell ref="R12:S12"/>
    <mergeCell ref="U19:AO19"/>
    <mergeCell ref="W26:AU27"/>
    <mergeCell ref="U16:BD16"/>
    <mergeCell ref="U17:BA17"/>
    <mergeCell ref="U18:BA18"/>
    <mergeCell ref="U15:AR15"/>
    <mergeCell ref="C7:K7"/>
    <mergeCell ref="M12:P12"/>
    <mergeCell ref="F13:F14"/>
    <mergeCell ref="G13:G14"/>
    <mergeCell ref="H13:H14"/>
    <mergeCell ref="C3:R3"/>
    <mergeCell ref="C12:C14"/>
    <mergeCell ref="D12:D14"/>
    <mergeCell ref="E12:E14"/>
    <mergeCell ref="A35:C35"/>
    <mergeCell ref="J35:K35"/>
    <mergeCell ref="R35:S35"/>
    <mergeCell ref="F11:S11"/>
    <mergeCell ref="C8:K8"/>
    <mergeCell ref="C9:K9"/>
    <mergeCell ref="R13:R14"/>
    <mergeCell ref="H12:I12"/>
    <mergeCell ref="S13:S14"/>
    <mergeCell ref="B12:B14"/>
    <mergeCell ref="A34:C34"/>
    <mergeCell ref="F35:G35"/>
    <mergeCell ref="A36:S36"/>
    <mergeCell ref="A45:C45"/>
    <mergeCell ref="A46:C46"/>
    <mergeCell ref="F46:G46"/>
    <mergeCell ref="H46:I46"/>
    <mergeCell ref="J46:K46"/>
    <mergeCell ref="H35:I35"/>
    <mergeCell ref="R46:S46"/>
    <mergeCell ref="U37:BD37"/>
    <mergeCell ref="U38:BA38"/>
    <mergeCell ref="U39:BA39"/>
    <mergeCell ref="U40:AO40"/>
    <mergeCell ref="U41:BC41"/>
    <mergeCell ref="U42:BC42"/>
    <mergeCell ref="A47:Q47"/>
    <mergeCell ref="R47:S47"/>
    <mergeCell ref="T47:AQ47"/>
    <mergeCell ref="A48:Q48"/>
    <mergeCell ref="R48:S48"/>
    <mergeCell ref="A49:Q49"/>
    <mergeCell ref="R49:S49"/>
    <mergeCell ref="M64:S64"/>
    <mergeCell ref="M65:S65"/>
    <mergeCell ref="A50:Q50"/>
    <mergeCell ref="R50:S50"/>
    <mergeCell ref="A51:Q51"/>
    <mergeCell ref="R51:S51"/>
    <mergeCell ref="A52:Q52"/>
    <mergeCell ref="R52:S5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15" r:id="rId1"/>
  <headerFooter alignWithMargins="0">
    <oddHeader>&amp;R&amp;36&amp;D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72"/>
  <sheetViews>
    <sheetView zoomScale="25" zoomScaleNormal="2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97.28125" style="2" customWidth="1"/>
    <col min="3" max="3" width="95.8515625" style="2" customWidth="1"/>
    <col min="4" max="5" width="32.8515625" style="2" customWidth="1"/>
    <col min="6" max="19" width="40.7109375" style="2" customWidth="1"/>
    <col min="20" max="20" width="15.57421875" style="2" customWidth="1"/>
    <col min="21" max="16384" width="9.140625" style="2" customWidth="1"/>
  </cols>
  <sheetData>
    <row r="1" ht="40.5" customHeight="1">
      <c r="B1" s="28" t="s">
        <v>2</v>
      </c>
    </row>
    <row r="2" spans="2:18" ht="90" customHeight="1">
      <c r="B2" s="3"/>
      <c r="C2" s="122" t="s">
        <v>10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18" ht="106.5" customHeight="1">
      <c r="B3" s="3"/>
      <c r="C3" s="122" t="s">
        <v>11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2:18" ht="48.75" customHeight="1">
      <c r="B4" s="3"/>
      <c r="C4" s="123" t="s">
        <v>12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18" ht="27.75" customHeight="1">
      <c r="B5" s="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ht="70.5" customHeight="1">
      <c r="B6" s="3"/>
      <c r="C6" s="124" t="str">
        <f>'Nauczyciel 1'!C6:R6</f>
        <v>rok akademicki 2022/2023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9" ht="81" customHeight="1">
      <c r="B7" s="35" t="s">
        <v>7</v>
      </c>
      <c r="C7" s="126"/>
      <c r="D7" s="126"/>
      <c r="E7" s="126"/>
      <c r="F7" s="126"/>
      <c r="G7" s="126"/>
      <c r="H7" s="126"/>
      <c r="I7" s="126"/>
      <c r="J7" s="126"/>
      <c r="K7" s="126"/>
      <c r="L7" s="12"/>
      <c r="M7" s="12"/>
      <c r="N7" s="12"/>
      <c r="O7" s="12"/>
      <c r="P7" s="12"/>
      <c r="Q7" s="12"/>
      <c r="R7" s="12"/>
      <c r="S7" s="4"/>
    </row>
    <row r="8" spans="2:22" ht="84.75" customHeight="1">
      <c r="B8" s="35" t="s">
        <v>21</v>
      </c>
      <c r="C8" s="129"/>
      <c r="D8" s="129"/>
      <c r="E8" s="129"/>
      <c r="F8" s="129"/>
      <c r="G8" s="129"/>
      <c r="H8" s="129"/>
      <c r="I8" s="129"/>
      <c r="J8" s="129"/>
      <c r="K8" s="129"/>
      <c r="L8" s="5"/>
      <c r="M8" s="5"/>
      <c r="N8" s="5"/>
      <c r="O8" s="6"/>
      <c r="P8" s="6"/>
      <c r="Q8" s="6"/>
      <c r="R8" s="6"/>
      <c r="S8" s="6"/>
      <c r="T8" s="6"/>
      <c r="U8" s="6"/>
      <c r="V8" s="6"/>
    </row>
    <row r="9" spans="2:22" ht="69" customHeight="1">
      <c r="B9" s="35" t="s">
        <v>13</v>
      </c>
      <c r="C9" s="129"/>
      <c r="D9" s="129"/>
      <c r="E9" s="129"/>
      <c r="F9" s="129"/>
      <c r="G9" s="129"/>
      <c r="H9" s="129"/>
      <c r="I9" s="129"/>
      <c r="J9" s="129"/>
      <c r="K9" s="12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69" customHeight="1">
      <c r="B10" s="35" t="s">
        <v>39</v>
      </c>
      <c r="C10" s="37"/>
      <c r="D10" s="37"/>
      <c r="E10" s="37"/>
      <c r="F10" s="37"/>
      <c r="G10" s="37"/>
      <c r="H10" s="37"/>
      <c r="I10" s="37"/>
      <c r="J10" s="37"/>
      <c r="K10" s="3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96.75" customHeight="1">
      <c r="A11" s="22"/>
      <c r="B11" s="23"/>
      <c r="C11" s="24"/>
      <c r="D11" s="24"/>
      <c r="E11" s="24"/>
      <c r="F11" s="125" t="s">
        <v>16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7"/>
      <c r="U11" s="7"/>
      <c r="V11" s="7"/>
    </row>
    <row r="12" spans="1:19" s="13" customFormat="1" ht="130.5" customHeight="1">
      <c r="A12" s="125" t="s">
        <v>38</v>
      </c>
      <c r="B12" s="135" t="s">
        <v>0</v>
      </c>
      <c r="C12" s="135" t="s">
        <v>73</v>
      </c>
      <c r="D12" s="137" t="s">
        <v>74</v>
      </c>
      <c r="E12" s="135" t="s">
        <v>1</v>
      </c>
      <c r="F12" s="125" t="s">
        <v>3</v>
      </c>
      <c r="G12" s="125"/>
      <c r="H12" s="125" t="s">
        <v>4</v>
      </c>
      <c r="I12" s="125"/>
      <c r="J12" s="125" t="s">
        <v>14</v>
      </c>
      <c r="K12" s="125"/>
      <c r="L12" s="61" t="s">
        <v>34</v>
      </c>
      <c r="M12" s="127" t="s">
        <v>33</v>
      </c>
      <c r="N12" s="127"/>
      <c r="O12" s="127"/>
      <c r="P12" s="127"/>
      <c r="Q12" s="136" t="s">
        <v>5</v>
      </c>
      <c r="R12" s="119" t="s">
        <v>30</v>
      </c>
      <c r="S12" s="119"/>
    </row>
    <row r="13" spans="1:19" s="13" customFormat="1" ht="93" customHeight="1">
      <c r="A13" s="125"/>
      <c r="B13" s="135"/>
      <c r="C13" s="135"/>
      <c r="D13" s="138"/>
      <c r="E13" s="135"/>
      <c r="F13" s="119" t="s">
        <v>62</v>
      </c>
      <c r="G13" s="119" t="s">
        <v>63</v>
      </c>
      <c r="H13" s="119" t="s">
        <v>62</v>
      </c>
      <c r="I13" s="119" t="s">
        <v>63</v>
      </c>
      <c r="J13" s="119" t="s">
        <v>62</v>
      </c>
      <c r="K13" s="119" t="s">
        <v>64</v>
      </c>
      <c r="L13" s="119" t="s">
        <v>59</v>
      </c>
      <c r="M13" s="63" t="s">
        <v>26</v>
      </c>
      <c r="N13" s="63" t="s">
        <v>27</v>
      </c>
      <c r="O13" s="63" t="s">
        <v>28</v>
      </c>
      <c r="P13" s="64" t="s">
        <v>29</v>
      </c>
      <c r="Q13" s="136"/>
      <c r="R13" s="119" t="s">
        <v>62</v>
      </c>
      <c r="S13" s="119" t="s">
        <v>63</v>
      </c>
    </row>
    <row r="14" spans="1:19" s="13" customFormat="1" ht="62.25" customHeight="1">
      <c r="A14" s="125"/>
      <c r="B14" s="135"/>
      <c r="C14" s="135"/>
      <c r="D14" s="139"/>
      <c r="E14" s="135"/>
      <c r="F14" s="119"/>
      <c r="G14" s="119"/>
      <c r="H14" s="119"/>
      <c r="I14" s="119"/>
      <c r="J14" s="119"/>
      <c r="K14" s="119"/>
      <c r="L14" s="119"/>
      <c r="M14" s="62" t="s">
        <v>62</v>
      </c>
      <c r="N14" s="62" t="s">
        <v>62</v>
      </c>
      <c r="O14" s="62" t="s">
        <v>62</v>
      </c>
      <c r="P14" s="62" t="s">
        <v>62</v>
      </c>
      <c r="Q14" s="136"/>
      <c r="R14" s="119"/>
      <c r="S14" s="119"/>
    </row>
    <row r="15" spans="1:44" ht="62.25" customHeight="1">
      <c r="A15" s="120" t="s">
        <v>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U15" s="116" t="s">
        <v>46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56" s="8" customFormat="1" ht="79.5" customHeight="1">
      <c r="A16" s="31">
        <v>1</v>
      </c>
      <c r="B16" s="30"/>
      <c r="C16" s="32"/>
      <c r="D16" s="32"/>
      <c r="E16" s="32"/>
      <c r="F16" s="31"/>
      <c r="G16" s="58" t="s">
        <v>8</v>
      </c>
      <c r="H16" s="31"/>
      <c r="I16" s="58" t="s">
        <v>8</v>
      </c>
      <c r="J16" s="31"/>
      <c r="K16" s="58" t="s">
        <v>8</v>
      </c>
      <c r="L16" s="31"/>
      <c r="M16" s="31"/>
      <c r="N16" s="31"/>
      <c r="O16" s="31"/>
      <c r="P16" s="31"/>
      <c r="Q16" s="58">
        <f aca="true" t="shared" si="0" ref="Q16:Q23">F16+H16+J16+L16+M16+N16+O16+P16</f>
        <v>0</v>
      </c>
      <c r="R16" s="59">
        <f aca="true" t="shared" si="1" ref="R16:R23">F16+H16+J16+L16+M16+N16+O16+P16</f>
        <v>0</v>
      </c>
      <c r="S16" s="58" t="s">
        <v>8</v>
      </c>
      <c r="U16" s="116" t="s">
        <v>47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53" s="8" customFormat="1" ht="79.5" customHeight="1">
      <c r="A17" s="31">
        <v>2</v>
      </c>
      <c r="B17" s="32"/>
      <c r="C17" s="32"/>
      <c r="D17" s="32"/>
      <c r="E17" s="32"/>
      <c r="F17" s="31"/>
      <c r="G17" s="58" t="s">
        <v>9</v>
      </c>
      <c r="H17" s="31"/>
      <c r="I17" s="58" t="s">
        <v>9</v>
      </c>
      <c r="J17" s="31"/>
      <c r="K17" s="58" t="s">
        <v>9</v>
      </c>
      <c r="L17" s="31"/>
      <c r="M17" s="31"/>
      <c r="N17" s="31"/>
      <c r="O17" s="31"/>
      <c r="P17" s="31"/>
      <c r="Q17" s="58">
        <f t="shared" si="0"/>
        <v>0</v>
      </c>
      <c r="R17" s="59">
        <f t="shared" si="1"/>
        <v>0</v>
      </c>
      <c r="S17" s="58" t="s">
        <v>9</v>
      </c>
      <c r="U17" s="116" t="s">
        <v>48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</row>
    <row r="18" spans="1:53" s="8" customFormat="1" ht="79.5" customHeight="1">
      <c r="A18" s="31">
        <v>3</v>
      </c>
      <c r="B18" s="32"/>
      <c r="C18" s="32"/>
      <c r="D18" s="32"/>
      <c r="E18" s="32"/>
      <c r="F18" s="31"/>
      <c r="G18" s="58" t="s">
        <v>9</v>
      </c>
      <c r="H18" s="31"/>
      <c r="I18" s="58" t="s">
        <v>9</v>
      </c>
      <c r="J18" s="31"/>
      <c r="K18" s="58" t="s">
        <v>9</v>
      </c>
      <c r="L18" s="31"/>
      <c r="M18" s="31"/>
      <c r="N18" s="31"/>
      <c r="O18" s="31"/>
      <c r="P18" s="31"/>
      <c r="Q18" s="58">
        <f t="shared" si="0"/>
        <v>0</v>
      </c>
      <c r="R18" s="59">
        <f t="shared" si="1"/>
        <v>0</v>
      </c>
      <c r="S18" s="58" t="s">
        <v>9</v>
      </c>
      <c r="U18" s="116" t="s">
        <v>49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41" s="8" customFormat="1" ht="79.5" customHeight="1">
      <c r="A19" s="31">
        <v>4</v>
      </c>
      <c r="B19" s="32"/>
      <c r="C19" s="32"/>
      <c r="D19" s="32"/>
      <c r="E19" s="32"/>
      <c r="F19" s="31"/>
      <c r="G19" s="58" t="s">
        <v>9</v>
      </c>
      <c r="H19" s="31"/>
      <c r="I19" s="58" t="s">
        <v>9</v>
      </c>
      <c r="J19" s="31"/>
      <c r="K19" s="58" t="s">
        <v>9</v>
      </c>
      <c r="L19" s="31"/>
      <c r="M19" s="31"/>
      <c r="N19" s="31"/>
      <c r="O19" s="31"/>
      <c r="P19" s="31"/>
      <c r="Q19" s="58">
        <f t="shared" si="0"/>
        <v>0</v>
      </c>
      <c r="R19" s="59">
        <f t="shared" si="1"/>
        <v>0</v>
      </c>
      <c r="S19" s="58" t="s">
        <v>9</v>
      </c>
      <c r="U19" s="153" t="s">
        <v>32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55" s="8" customFormat="1" ht="79.5" customHeight="1">
      <c r="A20" s="31">
        <v>5</v>
      </c>
      <c r="B20" s="32"/>
      <c r="C20" s="32"/>
      <c r="D20" s="32"/>
      <c r="E20" s="32"/>
      <c r="F20" s="31"/>
      <c r="G20" s="58" t="s">
        <v>9</v>
      </c>
      <c r="H20" s="31"/>
      <c r="I20" s="58" t="s">
        <v>9</v>
      </c>
      <c r="J20" s="31"/>
      <c r="K20" s="58" t="s">
        <v>9</v>
      </c>
      <c r="L20" s="31"/>
      <c r="M20" s="31"/>
      <c r="N20" s="31"/>
      <c r="O20" s="31"/>
      <c r="P20" s="31"/>
      <c r="Q20" s="58">
        <f t="shared" si="0"/>
        <v>0</v>
      </c>
      <c r="R20" s="59">
        <f t="shared" si="1"/>
        <v>0</v>
      </c>
      <c r="S20" s="58" t="s">
        <v>9</v>
      </c>
      <c r="U20" s="116" t="s">
        <v>60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</row>
    <row r="21" spans="1:55" s="8" customFormat="1" ht="79.5" customHeight="1">
      <c r="A21" s="31">
        <v>6</v>
      </c>
      <c r="B21" s="32"/>
      <c r="C21" s="32"/>
      <c r="D21" s="32"/>
      <c r="E21" s="32"/>
      <c r="F21" s="31"/>
      <c r="G21" s="58" t="s">
        <v>9</v>
      </c>
      <c r="H21" s="31"/>
      <c r="I21" s="58" t="s">
        <v>9</v>
      </c>
      <c r="J21" s="31"/>
      <c r="K21" s="58" t="s">
        <v>9</v>
      </c>
      <c r="L21" s="31"/>
      <c r="M21" s="31"/>
      <c r="N21" s="31"/>
      <c r="O21" s="31"/>
      <c r="P21" s="31"/>
      <c r="Q21" s="58">
        <f t="shared" si="0"/>
        <v>0</v>
      </c>
      <c r="R21" s="59">
        <f t="shared" si="1"/>
        <v>0</v>
      </c>
      <c r="S21" s="58" t="s">
        <v>9</v>
      </c>
      <c r="U21" s="116" t="s">
        <v>61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spans="1:56" s="8" customFormat="1" ht="79.5" customHeight="1">
      <c r="A22" s="31">
        <v>7</v>
      </c>
      <c r="B22" s="32"/>
      <c r="C22" s="32"/>
      <c r="D22" s="32"/>
      <c r="E22" s="32"/>
      <c r="F22" s="31"/>
      <c r="G22" s="58" t="s">
        <v>9</v>
      </c>
      <c r="H22" s="31"/>
      <c r="I22" s="58" t="s">
        <v>9</v>
      </c>
      <c r="J22" s="31"/>
      <c r="K22" s="58" t="s">
        <v>9</v>
      </c>
      <c r="L22" s="31"/>
      <c r="M22" s="31"/>
      <c r="N22" s="31"/>
      <c r="O22" s="31"/>
      <c r="P22" s="31"/>
      <c r="Q22" s="58">
        <f t="shared" si="0"/>
        <v>0</v>
      </c>
      <c r="R22" s="59">
        <f t="shared" si="1"/>
        <v>0</v>
      </c>
      <c r="S22" s="58" t="s">
        <v>9</v>
      </c>
      <c r="U22" s="153" t="s">
        <v>65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</row>
    <row r="23" spans="1:56" s="8" customFormat="1" ht="79.5" customHeight="1">
      <c r="A23" s="31">
        <v>8</v>
      </c>
      <c r="B23" s="32"/>
      <c r="C23" s="32"/>
      <c r="D23" s="32"/>
      <c r="E23" s="32"/>
      <c r="F23" s="31"/>
      <c r="G23" s="58" t="s">
        <v>9</v>
      </c>
      <c r="H23" s="31"/>
      <c r="I23" s="58" t="s">
        <v>9</v>
      </c>
      <c r="J23" s="31"/>
      <c r="K23" s="58" t="s">
        <v>9</v>
      </c>
      <c r="L23" s="31"/>
      <c r="M23" s="31"/>
      <c r="N23" s="31"/>
      <c r="O23" s="31"/>
      <c r="P23" s="31"/>
      <c r="Q23" s="58">
        <f t="shared" si="0"/>
        <v>0</v>
      </c>
      <c r="R23" s="59">
        <f t="shared" si="1"/>
        <v>0</v>
      </c>
      <c r="S23" s="58" t="s">
        <v>9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</row>
    <row r="24" spans="1:56" s="13" customFormat="1" ht="93" customHeight="1">
      <c r="A24" s="132" t="s">
        <v>17</v>
      </c>
      <c r="B24" s="133"/>
      <c r="C24" s="134"/>
      <c r="D24" s="69"/>
      <c r="E24" s="69"/>
      <c r="F24" s="59">
        <f>SUM(F16:F23)</f>
        <v>0</v>
      </c>
      <c r="G24" s="59" t="s">
        <v>6</v>
      </c>
      <c r="H24" s="59">
        <f>SUM(H16:H23)</f>
        <v>0</v>
      </c>
      <c r="I24" s="59" t="s">
        <v>6</v>
      </c>
      <c r="J24" s="59">
        <f>SUM(J16:J23)</f>
        <v>0</v>
      </c>
      <c r="K24" s="59" t="s">
        <v>6</v>
      </c>
      <c r="L24" s="59">
        <f aca="true" t="shared" si="2" ref="L24:R24">SUM(L16:L23)</f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 t="s">
        <v>6</v>
      </c>
      <c r="T24" s="13">
        <f>F24+H24+J24+L24+M24+N24+O24+P24</f>
        <v>0</v>
      </c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</row>
    <row r="25" spans="1:19" s="8" customFormat="1" ht="69.75" customHeight="1">
      <c r="A25" s="120" t="s">
        <v>23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47" s="8" customFormat="1" ht="79.5" customHeight="1">
      <c r="A26" s="31">
        <v>1</v>
      </c>
      <c r="B26" s="32"/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58">
        <f aca="true" t="shared" si="3" ref="Q26:Q33">F26+G26+H26+I26+J26+K26+L26+M26+N26+O26+P26</f>
        <v>0</v>
      </c>
      <c r="R26" s="59">
        <f aca="true" t="shared" si="4" ref="R26:R33">F26+H26+J26+L26+M26+N26+O26+P26</f>
        <v>0</v>
      </c>
      <c r="S26" s="59">
        <f aca="true" t="shared" si="5" ref="S26:S33">G26+I26+K26</f>
        <v>0</v>
      </c>
      <c r="V26" s="60"/>
      <c r="W26" s="112" t="s">
        <v>54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s="8" customFormat="1" ht="79.5" customHeight="1">
      <c r="A27" s="31">
        <v>2</v>
      </c>
      <c r="B27" s="32"/>
      <c r="C27" s="32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58">
        <f t="shared" si="3"/>
        <v>0</v>
      </c>
      <c r="R27" s="59">
        <f t="shared" si="4"/>
        <v>0</v>
      </c>
      <c r="S27" s="59">
        <f t="shared" si="5"/>
        <v>0</v>
      </c>
      <c r="V27" s="60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19" s="8" customFormat="1" ht="79.5" customHeight="1">
      <c r="A28" s="31">
        <v>3</v>
      </c>
      <c r="B28" s="32"/>
      <c r="C28" s="32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8">
        <f t="shared" si="3"/>
        <v>0</v>
      </c>
      <c r="R28" s="59">
        <f t="shared" si="4"/>
        <v>0</v>
      </c>
      <c r="S28" s="59">
        <f t="shared" si="5"/>
        <v>0</v>
      </c>
    </row>
    <row r="29" spans="1:19" s="8" customFormat="1" ht="79.5" customHeight="1">
      <c r="A29" s="31">
        <v>4</v>
      </c>
      <c r="B29" s="32"/>
      <c r="C29" s="3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8">
        <f t="shared" si="3"/>
        <v>0</v>
      </c>
      <c r="R29" s="59">
        <f t="shared" si="4"/>
        <v>0</v>
      </c>
      <c r="S29" s="59">
        <f t="shared" si="5"/>
        <v>0</v>
      </c>
    </row>
    <row r="30" spans="1:19" s="8" customFormat="1" ht="79.5" customHeight="1">
      <c r="A30" s="31">
        <v>5</v>
      </c>
      <c r="B30" s="32"/>
      <c r="C30" s="32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8">
        <f t="shared" si="3"/>
        <v>0</v>
      </c>
      <c r="R30" s="59">
        <f t="shared" si="4"/>
        <v>0</v>
      </c>
      <c r="S30" s="59">
        <f t="shared" si="5"/>
        <v>0</v>
      </c>
    </row>
    <row r="31" spans="1:19" s="8" customFormat="1" ht="79.5" customHeight="1">
      <c r="A31" s="31">
        <v>6</v>
      </c>
      <c r="B31" s="32"/>
      <c r="C31" s="32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58">
        <f t="shared" si="3"/>
        <v>0</v>
      </c>
      <c r="R31" s="59">
        <f t="shared" si="4"/>
        <v>0</v>
      </c>
      <c r="S31" s="59">
        <f t="shared" si="5"/>
        <v>0</v>
      </c>
    </row>
    <row r="32" spans="1:19" s="8" customFormat="1" ht="79.5" customHeight="1">
      <c r="A32" s="31">
        <v>7</v>
      </c>
      <c r="B32" s="32"/>
      <c r="C32" s="32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58">
        <f t="shared" si="3"/>
        <v>0</v>
      </c>
      <c r="R32" s="59">
        <f t="shared" si="4"/>
        <v>0</v>
      </c>
      <c r="S32" s="59">
        <f t="shared" si="5"/>
        <v>0</v>
      </c>
    </row>
    <row r="33" spans="1:19" s="8" customFormat="1" ht="79.5" customHeight="1">
      <c r="A33" s="31">
        <v>8</v>
      </c>
      <c r="B33" s="32"/>
      <c r="C33" s="32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58">
        <f t="shared" si="3"/>
        <v>0</v>
      </c>
      <c r="R33" s="59">
        <f t="shared" si="4"/>
        <v>0</v>
      </c>
      <c r="S33" s="59">
        <f t="shared" si="5"/>
        <v>0</v>
      </c>
    </row>
    <row r="34" spans="1:20" s="13" customFormat="1" ht="105.75" customHeight="1">
      <c r="A34" s="128" t="s">
        <v>69</v>
      </c>
      <c r="B34" s="128"/>
      <c r="C34" s="128"/>
      <c r="D34" s="70"/>
      <c r="E34" s="70"/>
      <c r="F34" s="59">
        <f aca="true" t="shared" si="6" ref="F34:S34">SUM(F26:F33)</f>
        <v>0</v>
      </c>
      <c r="G34" s="59">
        <f t="shared" si="6"/>
        <v>0</v>
      </c>
      <c r="H34" s="59">
        <f t="shared" si="6"/>
        <v>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59">
        <f t="shared" si="6"/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13">
        <f>F34+G34+H34+I34+J34+K34+L34+M34+N34+O34+P34</f>
        <v>0</v>
      </c>
    </row>
    <row r="35" spans="1:19" s="13" customFormat="1" ht="135" customHeight="1">
      <c r="A35" s="128" t="s">
        <v>68</v>
      </c>
      <c r="B35" s="128"/>
      <c r="C35" s="128"/>
      <c r="D35" s="70"/>
      <c r="E35" s="70"/>
      <c r="F35" s="121">
        <f>F34+1.5*G34</f>
        <v>0</v>
      </c>
      <c r="G35" s="121"/>
      <c r="H35" s="121">
        <f>H34+1.5*I34</f>
        <v>0</v>
      </c>
      <c r="I35" s="121"/>
      <c r="J35" s="121">
        <f>J34+1.5*K34</f>
        <v>0</v>
      </c>
      <c r="K35" s="121"/>
      <c r="L35" s="59">
        <f>L34</f>
        <v>0</v>
      </c>
      <c r="M35" s="59">
        <f>M34</f>
        <v>0</v>
      </c>
      <c r="N35" s="59">
        <f>N34</f>
        <v>0</v>
      </c>
      <c r="O35" s="59">
        <f>O34</f>
        <v>0</v>
      </c>
      <c r="P35" s="59">
        <f>P34</f>
        <v>0</v>
      </c>
      <c r="Q35" s="59">
        <f>F35+H35+J35+L35+M35+N35+O35+P35</f>
        <v>0</v>
      </c>
      <c r="R35" s="121">
        <f>R34+1.5*S34</f>
        <v>0</v>
      </c>
      <c r="S35" s="121"/>
    </row>
    <row r="36" spans="1:56" s="13" customFormat="1" ht="93" customHeight="1">
      <c r="A36" s="120" t="s">
        <v>66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</row>
    <row r="37" spans="1:56" s="8" customFormat="1" ht="79.5" customHeight="1">
      <c r="A37" s="31">
        <v>1</v>
      </c>
      <c r="B37" s="30"/>
      <c r="C37" s="32"/>
      <c r="D37" s="32"/>
      <c r="E37" s="32"/>
      <c r="F37" s="31"/>
      <c r="G37" s="58" t="s">
        <v>8</v>
      </c>
      <c r="H37" s="31"/>
      <c r="I37" s="58" t="s">
        <v>8</v>
      </c>
      <c r="J37" s="31"/>
      <c r="K37" s="58" t="s">
        <v>8</v>
      </c>
      <c r="L37" s="31"/>
      <c r="M37" s="31"/>
      <c r="N37" s="31"/>
      <c r="O37" s="31"/>
      <c r="P37" s="31"/>
      <c r="Q37" s="58">
        <f aca="true" t="shared" si="7" ref="Q37:Q44">F37+H37+J37+L37+M37+N37+O37+P37</f>
        <v>0</v>
      </c>
      <c r="R37" s="59">
        <f aca="true" t="shared" si="8" ref="R37:R44">F37+H37+J37+L37+M37+N37+O37+P37</f>
        <v>0</v>
      </c>
      <c r="S37" s="58" t="s">
        <v>8</v>
      </c>
      <c r="U37" s="116" t="s">
        <v>47</v>
      </c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</row>
    <row r="38" spans="1:53" s="8" customFormat="1" ht="79.5" customHeight="1">
      <c r="A38" s="31">
        <v>2</v>
      </c>
      <c r="B38" s="32"/>
      <c r="C38" s="32"/>
      <c r="D38" s="32"/>
      <c r="E38" s="32"/>
      <c r="F38" s="31"/>
      <c r="G38" s="58" t="s">
        <v>9</v>
      </c>
      <c r="H38" s="31"/>
      <c r="I38" s="58" t="s">
        <v>9</v>
      </c>
      <c r="J38" s="31"/>
      <c r="K38" s="58" t="s">
        <v>9</v>
      </c>
      <c r="L38" s="31"/>
      <c r="M38" s="31"/>
      <c r="N38" s="31"/>
      <c r="O38" s="31"/>
      <c r="P38" s="31"/>
      <c r="Q38" s="58">
        <f t="shared" si="7"/>
        <v>0</v>
      </c>
      <c r="R38" s="59">
        <f t="shared" si="8"/>
        <v>0</v>
      </c>
      <c r="S38" s="58" t="s">
        <v>9</v>
      </c>
      <c r="U38" s="116" t="s">
        <v>48</v>
      </c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</row>
    <row r="39" spans="1:53" s="8" customFormat="1" ht="79.5" customHeight="1">
      <c r="A39" s="31">
        <v>3</v>
      </c>
      <c r="B39" s="32"/>
      <c r="C39" s="32"/>
      <c r="D39" s="32"/>
      <c r="E39" s="32"/>
      <c r="F39" s="31"/>
      <c r="G39" s="58" t="s">
        <v>9</v>
      </c>
      <c r="H39" s="31"/>
      <c r="I39" s="58" t="s">
        <v>9</v>
      </c>
      <c r="J39" s="31"/>
      <c r="K39" s="58" t="s">
        <v>9</v>
      </c>
      <c r="L39" s="31"/>
      <c r="M39" s="31"/>
      <c r="N39" s="31"/>
      <c r="O39" s="31"/>
      <c r="P39" s="31"/>
      <c r="Q39" s="58">
        <f t="shared" si="7"/>
        <v>0</v>
      </c>
      <c r="R39" s="59">
        <f t="shared" si="8"/>
        <v>0</v>
      </c>
      <c r="S39" s="58" t="s">
        <v>9</v>
      </c>
      <c r="U39" s="116" t="s">
        <v>49</v>
      </c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</row>
    <row r="40" spans="1:41" s="8" customFormat="1" ht="79.5" customHeight="1">
      <c r="A40" s="31">
        <v>4</v>
      </c>
      <c r="B40" s="32"/>
      <c r="C40" s="32"/>
      <c r="D40" s="32"/>
      <c r="E40" s="32"/>
      <c r="F40" s="31"/>
      <c r="G40" s="58" t="s">
        <v>9</v>
      </c>
      <c r="H40" s="31"/>
      <c r="I40" s="58" t="s">
        <v>9</v>
      </c>
      <c r="J40" s="31"/>
      <c r="K40" s="58" t="s">
        <v>9</v>
      </c>
      <c r="L40" s="31"/>
      <c r="M40" s="31"/>
      <c r="N40" s="31"/>
      <c r="O40" s="31"/>
      <c r="P40" s="31"/>
      <c r="Q40" s="58">
        <f t="shared" si="7"/>
        <v>0</v>
      </c>
      <c r="R40" s="59">
        <f t="shared" si="8"/>
        <v>0</v>
      </c>
      <c r="S40" s="58" t="s">
        <v>9</v>
      </c>
      <c r="U40" s="153" t="s">
        <v>32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55" s="8" customFormat="1" ht="79.5" customHeight="1">
      <c r="A41" s="31">
        <v>5</v>
      </c>
      <c r="B41" s="32"/>
      <c r="C41" s="32"/>
      <c r="D41" s="32"/>
      <c r="E41" s="32"/>
      <c r="F41" s="31"/>
      <c r="G41" s="58" t="s">
        <v>9</v>
      </c>
      <c r="H41" s="31"/>
      <c r="I41" s="58" t="s">
        <v>9</v>
      </c>
      <c r="J41" s="31"/>
      <c r="K41" s="58" t="s">
        <v>9</v>
      </c>
      <c r="L41" s="31"/>
      <c r="M41" s="31"/>
      <c r="N41" s="31"/>
      <c r="O41" s="31"/>
      <c r="P41" s="31"/>
      <c r="Q41" s="58">
        <f t="shared" si="7"/>
        <v>0</v>
      </c>
      <c r="R41" s="59">
        <f t="shared" si="8"/>
        <v>0</v>
      </c>
      <c r="S41" s="58" t="s">
        <v>9</v>
      </c>
      <c r="U41" s="116" t="s">
        <v>60</v>
      </c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spans="1:55" s="8" customFormat="1" ht="79.5" customHeight="1">
      <c r="A42" s="31">
        <v>6</v>
      </c>
      <c r="B42" s="32"/>
      <c r="C42" s="32"/>
      <c r="D42" s="32"/>
      <c r="E42" s="32"/>
      <c r="F42" s="31"/>
      <c r="G42" s="58" t="s">
        <v>9</v>
      </c>
      <c r="H42" s="31"/>
      <c r="I42" s="58" t="s">
        <v>9</v>
      </c>
      <c r="J42" s="31"/>
      <c r="K42" s="58" t="s">
        <v>9</v>
      </c>
      <c r="L42" s="31"/>
      <c r="M42" s="31"/>
      <c r="N42" s="31"/>
      <c r="O42" s="31"/>
      <c r="P42" s="31"/>
      <c r="Q42" s="58">
        <f t="shared" si="7"/>
        <v>0</v>
      </c>
      <c r="R42" s="59">
        <f t="shared" si="8"/>
        <v>0</v>
      </c>
      <c r="S42" s="58" t="s">
        <v>9</v>
      </c>
      <c r="U42" s="116" t="s">
        <v>61</v>
      </c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spans="1:56" s="8" customFormat="1" ht="79.5" customHeight="1">
      <c r="A43" s="31">
        <v>7</v>
      </c>
      <c r="B43" s="32"/>
      <c r="C43" s="32"/>
      <c r="D43" s="32"/>
      <c r="E43" s="32"/>
      <c r="F43" s="31"/>
      <c r="G43" s="58" t="s">
        <v>9</v>
      </c>
      <c r="H43" s="31"/>
      <c r="I43" s="58" t="s">
        <v>9</v>
      </c>
      <c r="J43" s="31"/>
      <c r="K43" s="58" t="s">
        <v>9</v>
      </c>
      <c r="L43" s="31"/>
      <c r="M43" s="31"/>
      <c r="N43" s="31"/>
      <c r="O43" s="31"/>
      <c r="P43" s="31"/>
      <c r="Q43" s="58">
        <f t="shared" si="7"/>
        <v>0</v>
      </c>
      <c r="R43" s="59">
        <f t="shared" si="8"/>
        <v>0</v>
      </c>
      <c r="S43" s="58" t="s">
        <v>9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</row>
    <row r="44" spans="1:56" s="8" customFormat="1" ht="79.5" customHeight="1">
      <c r="A44" s="31">
        <v>8</v>
      </c>
      <c r="B44" s="32"/>
      <c r="C44" s="32"/>
      <c r="D44" s="32"/>
      <c r="E44" s="32"/>
      <c r="F44" s="31"/>
      <c r="G44" s="58" t="s">
        <v>9</v>
      </c>
      <c r="H44" s="31"/>
      <c r="I44" s="58" t="s">
        <v>9</v>
      </c>
      <c r="J44" s="31"/>
      <c r="K44" s="58" t="s">
        <v>9</v>
      </c>
      <c r="L44" s="31"/>
      <c r="M44" s="31"/>
      <c r="N44" s="31"/>
      <c r="O44" s="31"/>
      <c r="P44" s="31"/>
      <c r="Q44" s="58">
        <f t="shared" si="7"/>
        <v>0</v>
      </c>
      <c r="R44" s="59">
        <f t="shared" si="8"/>
        <v>0</v>
      </c>
      <c r="S44" s="58" t="s">
        <v>9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</row>
    <row r="45" spans="1:56" s="13" customFormat="1" ht="93" customHeight="1">
      <c r="A45" s="132" t="s">
        <v>67</v>
      </c>
      <c r="B45" s="133"/>
      <c r="C45" s="134"/>
      <c r="D45" s="69"/>
      <c r="E45" s="69"/>
      <c r="F45" s="59">
        <f>SUM(F37:F44)</f>
        <v>0</v>
      </c>
      <c r="G45" s="59" t="s">
        <v>6</v>
      </c>
      <c r="H45" s="59">
        <f>SUM(H37:H44)</f>
        <v>0</v>
      </c>
      <c r="I45" s="59" t="s">
        <v>6</v>
      </c>
      <c r="J45" s="59">
        <f>SUM(J37:J44)</f>
        <v>0</v>
      </c>
      <c r="K45" s="59" t="s">
        <v>6</v>
      </c>
      <c r="L45" s="59">
        <f aca="true" t="shared" si="9" ref="L45:R45">SUM(L37:L44)</f>
        <v>0</v>
      </c>
      <c r="M45" s="59">
        <f t="shared" si="9"/>
        <v>0</v>
      </c>
      <c r="N45" s="59">
        <f t="shared" si="9"/>
        <v>0</v>
      </c>
      <c r="O45" s="59">
        <f t="shared" si="9"/>
        <v>0</v>
      </c>
      <c r="P45" s="59">
        <f t="shared" si="9"/>
        <v>0</v>
      </c>
      <c r="Q45" s="59">
        <f t="shared" si="9"/>
        <v>0</v>
      </c>
      <c r="R45" s="59">
        <f t="shared" si="9"/>
        <v>0</v>
      </c>
      <c r="S45" s="59" t="s">
        <v>6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</row>
    <row r="46" spans="1:19" s="13" customFormat="1" ht="108.75" customHeight="1">
      <c r="A46" s="132" t="s">
        <v>70</v>
      </c>
      <c r="B46" s="133"/>
      <c r="C46" s="134"/>
      <c r="D46" s="69"/>
      <c r="E46" s="69"/>
      <c r="F46" s="121">
        <f>F24+F45+F35</f>
        <v>0</v>
      </c>
      <c r="G46" s="121"/>
      <c r="H46" s="121">
        <f>H24+H45+H35</f>
        <v>0</v>
      </c>
      <c r="I46" s="121"/>
      <c r="J46" s="121">
        <f>J24+J45+J35</f>
        <v>0</v>
      </c>
      <c r="K46" s="121"/>
      <c r="L46" s="59">
        <f aca="true" t="shared" si="10" ref="L46:R46">L24+L45+L35</f>
        <v>0</v>
      </c>
      <c r="M46" s="59">
        <f t="shared" si="10"/>
        <v>0</v>
      </c>
      <c r="N46" s="59">
        <f t="shared" si="10"/>
        <v>0</v>
      </c>
      <c r="O46" s="59">
        <f t="shared" si="10"/>
        <v>0</v>
      </c>
      <c r="P46" s="59">
        <f t="shared" si="10"/>
        <v>0</v>
      </c>
      <c r="Q46" s="59">
        <f t="shared" si="10"/>
        <v>0</v>
      </c>
      <c r="R46" s="121">
        <f t="shared" si="10"/>
        <v>0</v>
      </c>
      <c r="S46" s="121"/>
    </row>
    <row r="47" spans="1:43" s="1" customFormat="1" ht="79.5" customHeight="1">
      <c r="A47" s="113" t="s">
        <v>56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20"/>
      <c r="S47" s="120"/>
      <c r="T47" s="117" t="s">
        <v>55</v>
      </c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1:19" s="1" customFormat="1" ht="79.5" customHeight="1">
      <c r="A48" s="113" t="s">
        <v>31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20"/>
      <c r="S48" s="120"/>
    </row>
    <row r="49" spans="1:19" s="1" customFormat="1" ht="79.5" customHeight="1" thickBot="1">
      <c r="A49" s="113" t="s">
        <v>25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R49" s="141">
        <f>R47-R48</f>
        <v>0</v>
      </c>
      <c r="S49" s="141"/>
    </row>
    <row r="50" spans="1:19" s="1" customFormat="1" ht="79.5" customHeight="1" thickBot="1">
      <c r="A50" s="113" t="s">
        <v>147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43">
        <f>MAX(SUM(R24+R35-R47),0)</f>
        <v>0</v>
      </c>
      <c r="S50" s="144"/>
    </row>
    <row r="51" spans="1:19" s="1" customFormat="1" ht="79.5" customHeight="1" thickBot="1">
      <c r="A51" s="113" t="s">
        <v>148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43">
        <f>MAX(R46-R47-R50,0)</f>
        <v>0</v>
      </c>
      <c r="S51" s="144"/>
    </row>
    <row r="52" spans="1:19" s="1" customFormat="1" ht="79.5" customHeight="1" thickBot="1">
      <c r="A52" s="113" t="s">
        <v>146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43">
        <f>IF(R46&lt;R49,"Nie wypracowano pensum",IF(SUM(R50:S51)&gt;R47*2,"Przekroczono limit nadgodzin",SUM(R50:R51)))</f>
        <v>0</v>
      </c>
      <c r="S52" s="144"/>
    </row>
    <row r="53" spans="1:43" s="1" customFormat="1" ht="79.5" customHeight="1">
      <c r="A53" s="113" t="s">
        <v>58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  <c r="R53" s="152"/>
      <c r="S53" s="152"/>
      <c r="T53" s="110" t="s">
        <v>57</v>
      </c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</row>
    <row r="54" spans="2:24" s="15" customFormat="1" ht="19.5" customHeight="1">
      <c r="B54" s="20"/>
      <c r="C54" s="16"/>
      <c r="D54" s="16"/>
      <c r="E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T54" s="17"/>
      <c r="U54" s="17"/>
      <c r="V54" s="17"/>
      <c r="W54" s="17"/>
      <c r="X54" s="18"/>
    </row>
    <row r="55" spans="2:20" s="15" customFormat="1" ht="27" customHeight="1" thickBot="1">
      <c r="B55" s="21"/>
      <c r="F55" s="16"/>
      <c r="G55" s="16"/>
      <c r="H55" s="18"/>
      <c r="I55" s="18"/>
      <c r="J55" s="18"/>
      <c r="K55" s="18"/>
      <c r="L55" s="18"/>
      <c r="M55" s="142"/>
      <c r="N55" s="142"/>
      <c r="O55" s="142"/>
      <c r="P55" s="142"/>
      <c r="Q55" s="142"/>
      <c r="R55" s="142"/>
      <c r="S55" s="142"/>
      <c r="T55" s="18"/>
    </row>
    <row r="56" spans="1:19" s="13" customFormat="1" ht="60" customHeight="1" thickBot="1">
      <c r="A56" s="14"/>
      <c r="B56" s="149" t="s">
        <v>24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</row>
    <row r="57" spans="2:19" s="13" customFormat="1" ht="15.75" customHeight="1">
      <c r="B57" s="130" t="s">
        <v>152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1:19" s="13" customFormat="1" ht="28.5" customHeight="1">
      <c r="A58" s="14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s="9" customFormat="1" ht="75.75" customHeight="1">
      <c r="A59" s="1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s="9" customFormat="1" ht="30.75" customHeight="1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24" s="36" customFormat="1" ht="61.5">
      <c r="B61" s="38" t="s">
        <v>19</v>
      </c>
      <c r="C61" s="39"/>
      <c r="D61" s="39"/>
      <c r="E61" s="39"/>
      <c r="H61" s="40"/>
      <c r="I61" s="40"/>
      <c r="J61" s="40"/>
      <c r="K61" s="40"/>
      <c r="L61" s="40"/>
      <c r="M61" s="146" t="s">
        <v>35</v>
      </c>
      <c r="N61" s="146"/>
      <c r="O61" s="146"/>
      <c r="P61" s="146"/>
      <c r="Q61" s="146"/>
      <c r="R61" s="146"/>
      <c r="T61" s="40"/>
      <c r="U61" s="40"/>
      <c r="V61" s="40"/>
      <c r="W61" s="40"/>
      <c r="X61" s="41"/>
    </row>
    <row r="62" spans="2:19" s="42" customFormat="1" ht="61.5">
      <c r="B62" s="68" t="s">
        <v>20</v>
      </c>
      <c r="M62" s="140" t="s">
        <v>20</v>
      </c>
      <c r="N62" s="140"/>
      <c r="O62" s="140"/>
      <c r="P62" s="140"/>
      <c r="Q62" s="140"/>
      <c r="R62" s="140"/>
      <c r="S62" s="140"/>
    </row>
    <row r="63" spans="2:19" s="19" customFormat="1" ht="45.75"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s="19" customFormat="1" ht="45" customHeight="1">
      <c r="B64" s="33" t="s">
        <v>15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47" t="s">
        <v>36</v>
      </c>
      <c r="N64" s="147"/>
      <c r="O64" s="147"/>
      <c r="P64" s="147"/>
      <c r="Q64" s="147"/>
      <c r="R64" s="147"/>
      <c r="S64" s="147"/>
    </row>
    <row r="65" spans="2:19" s="26" customFormat="1" ht="61.5">
      <c r="B65" s="34" t="s">
        <v>18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48" t="s">
        <v>37</v>
      </c>
      <c r="N65" s="148"/>
      <c r="O65" s="148"/>
      <c r="P65" s="148"/>
      <c r="Q65" s="148"/>
      <c r="R65" s="148"/>
      <c r="S65" s="148"/>
    </row>
    <row r="66" s="13" customFormat="1" ht="18.75"/>
    <row r="67" spans="10:12" ht="12.75" customHeight="1">
      <c r="J67" s="11"/>
      <c r="L67" s="11"/>
    </row>
    <row r="69" ht="11.25">
      <c r="R69" s="65"/>
    </row>
    <row r="71" spans="10:18" ht="11.25">
      <c r="J71" s="65"/>
      <c r="O71" s="145"/>
      <c r="P71" s="145"/>
      <c r="Q71" s="145"/>
      <c r="R71" s="145"/>
    </row>
    <row r="72" spans="13:19" ht="12.75" customHeight="1">
      <c r="M72" s="145"/>
      <c r="N72" s="145"/>
      <c r="O72" s="145"/>
      <c r="P72" s="145"/>
      <c r="Q72" s="145"/>
      <c r="R72" s="145"/>
      <c r="S72" s="145"/>
    </row>
  </sheetData>
  <sheetProtection/>
  <mergeCells count="84">
    <mergeCell ref="O71:R71"/>
    <mergeCell ref="A53:Q53"/>
    <mergeCell ref="R53:S53"/>
    <mergeCell ref="T53:AQ53"/>
    <mergeCell ref="M55:S55"/>
    <mergeCell ref="M72:S72"/>
    <mergeCell ref="B56:S56"/>
    <mergeCell ref="B57:S59"/>
    <mergeCell ref="M61:R61"/>
    <mergeCell ref="M64:S64"/>
    <mergeCell ref="M65:S65"/>
    <mergeCell ref="A25:S25"/>
    <mergeCell ref="D12:D14"/>
    <mergeCell ref="E12:E14"/>
    <mergeCell ref="R13:R14"/>
    <mergeCell ref="A52:Q52"/>
    <mergeCell ref="R52:S52"/>
    <mergeCell ref="A34:C34"/>
    <mergeCell ref="C12:C14"/>
    <mergeCell ref="A15:S15"/>
    <mergeCell ref="W26:AU27"/>
    <mergeCell ref="U16:BD16"/>
    <mergeCell ref="F35:G35"/>
    <mergeCell ref="R35:S35"/>
    <mergeCell ref="R12:S12"/>
    <mergeCell ref="F12:G12"/>
    <mergeCell ref="H13:H14"/>
    <mergeCell ref="U19:AO19"/>
    <mergeCell ref="H35:I35"/>
    <mergeCell ref="C8:K8"/>
    <mergeCell ref="S13:S14"/>
    <mergeCell ref="J13:J14"/>
    <mergeCell ref="F11:S11"/>
    <mergeCell ref="U17:BA17"/>
    <mergeCell ref="U18:BA18"/>
    <mergeCell ref="I13:I14"/>
    <mergeCell ref="U15:AR15"/>
    <mergeCell ref="Q12:Q14"/>
    <mergeCell ref="A35:C35"/>
    <mergeCell ref="J35:K35"/>
    <mergeCell ref="F13:F14"/>
    <mergeCell ref="G13:G14"/>
    <mergeCell ref="B12:B14"/>
    <mergeCell ref="A24:C24"/>
    <mergeCell ref="C2:R2"/>
    <mergeCell ref="C4:R4"/>
    <mergeCell ref="C6:R6"/>
    <mergeCell ref="A12:A14"/>
    <mergeCell ref="J12:K12"/>
    <mergeCell ref="C3:R3"/>
    <mergeCell ref="C7:K7"/>
    <mergeCell ref="M12:P12"/>
    <mergeCell ref="C9:K9"/>
    <mergeCell ref="H12:I12"/>
    <mergeCell ref="A49:Q49"/>
    <mergeCell ref="R48:S48"/>
    <mergeCell ref="U37:BD37"/>
    <mergeCell ref="U21:BC21"/>
    <mergeCell ref="U22:BD24"/>
    <mergeCell ref="L13:L14"/>
    <mergeCell ref="K13:K14"/>
    <mergeCell ref="U38:BA38"/>
    <mergeCell ref="U20:BC20"/>
    <mergeCell ref="A36:S36"/>
    <mergeCell ref="R47:S47"/>
    <mergeCell ref="T47:AQ47"/>
    <mergeCell ref="A45:C45"/>
    <mergeCell ref="A50:Q50"/>
    <mergeCell ref="R50:S50"/>
    <mergeCell ref="A46:C46"/>
    <mergeCell ref="F46:G46"/>
    <mergeCell ref="H46:I46"/>
    <mergeCell ref="J46:K46"/>
    <mergeCell ref="A48:Q48"/>
    <mergeCell ref="R49:S49"/>
    <mergeCell ref="A51:Q51"/>
    <mergeCell ref="R51:S51"/>
    <mergeCell ref="M62:S62"/>
    <mergeCell ref="U39:BA39"/>
    <mergeCell ref="U40:AO40"/>
    <mergeCell ref="U41:BC41"/>
    <mergeCell ref="U42:BC42"/>
    <mergeCell ref="R46:S46"/>
    <mergeCell ref="A47:Q47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15" r:id="rId1"/>
  <headerFooter alignWithMargins="0">
    <oddHeader>&amp;R&amp;36&amp;D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72"/>
  <sheetViews>
    <sheetView zoomScale="25" zoomScaleNormal="2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97.28125" style="2" customWidth="1"/>
    <col min="3" max="3" width="95.8515625" style="2" customWidth="1"/>
    <col min="4" max="5" width="32.8515625" style="2" customWidth="1"/>
    <col min="6" max="19" width="40.7109375" style="2" customWidth="1"/>
    <col min="20" max="20" width="15.57421875" style="2" customWidth="1"/>
    <col min="21" max="16384" width="9.140625" style="2" customWidth="1"/>
  </cols>
  <sheetData>
    <row r="1" ht="40.5" customHeight="1">
      <c r="B1" s="28" t="s">
        <v>2</v>
      </c>
    </row>
    <row r="2" spans="2:18" ht="90" customHeight="1">
      <c r="B2" s="3"/>
      <c r="C2" s="122" t="s">
        <v>10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18" ht="106.5" customHeight="1">
      <c r="B3" s="3"/>
      <c r="C3" s="122" t="s">
        <v>11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2:18" ht="48.75" customHeight="1">
      <c r="B4" s="3"/>
      <c r="C4" s="123" t="s">
        <v>12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18" ht="27.75" customHeight="1">
      <c r="B5" s="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ht="70.5" customHeight="1">
      <c r="B6" s="3"/>
      <c r="C6" s="124" t="str">
        <f>'Nauczyciel 1'!C6:R6</f>
        <v>rok akademicki 2022/2023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9" ht="81" customHeight="1">
      <c r="B7" s="35" t="s">
        <v>7</v>
      </c>
      <c r="C7" s="126"/>
      <c r="D7" s="126"/>
      <c r="E7" s="126"/>
      <c r="F7" s="126"/>
      <c r="G7" s="126"/>
      <c r="H7" s="126"/>
      <c r="I7" s="126"/>
      <c r="J7" s="126"/>
      <c r="K7" s="126"/>
      <c r="L7" s="12"/>
      <c r="M7" s="12"/>
      <c r="N7" s="12"/>
      <c r="O7" s="12"/>
      <c r="P7" s="12"/>
      <c r="Q7" s="12"/>
      <c r="R7" s="12"/>
      <c r="S7" s="4"/>
    </row>
    <row r="8" spans="2:22" ht="84.75" customHeight="1">
      <c r="B8" s="35" t="s">
        <v>21</v>
      </c>
      <c r="C8" s="129"/>
      <c r="D8" s="129"/>
      <c r="E8" s="129"/>
      <c r="F8" s="129"/>
      <c r="G8" s="129"/>
      <c r="H8" s="129"/>
      <c r="I8" s="129"/>
      <c r="J8" s="129"/>
      <c r="K8" s="129"/>
      <c r="L8" s="5"/>
      <c r="M8" s="5"/>
      <c r="N8" s="5"/>
      <c r="O8" s="6"/>
      <c r="P8" s="6"/>
      <c r="Q8" s="6"/>
      <c r="R8" s="6"/>
      <c r="S8" s="6"/>
      <c r="T8" s="6"/>
      <c r="U8" s="6"/>
      <c r="V8" s="6"/>
    </row>
    <row r="9" spans="2:22" ht="69" customHeight="1">
      <c r="B9" s="35" t="s">
        <v>13</v>
      </c>
      <c r="C9" s="129"/>
      <c r="D9" s="129"/>
      <c r="E9" s="129"/>
      <c r="F9" s="129"/>
      <c r="G9" s="129"/>
      <c r="H9" s="129"/>
      <c r="I9" s="129"/>
      <c r="J9" s="129"/>
      <c r="K9" s="12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69" customHeight="1">
      <c r="B10" s="35" t="s">
        <v>39</v>
      </c>
      <c r="C10" s="37"/>
      <c r="D10" s="37"/>
      <c r="E10" s="37"/>
      <c r="F10" s="37"/>
      <c r="G10" s="37"/>
      <c r="H10" s="37"/>
      <c r="I10" s="37"/>
      <c r="J10" s="37"/>
      <c r="K10" s="3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96.75" customHeight="1">
      <c r="A11" s="22"/>
      <c r="B11" s="23"/>
      <c r="C11" s="24"/>
      <c r="D11" s="24"/>
      <c r="E11" s="24"/>
      <c r="F11" s="125" t="s">
        <v>16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7"/>
      <c r="U11" s="7"/>
      <c r="V11" s="7"/>
    </row>
    <row r="12" spans="1:19" s="13" customFormat="1" ht="130.5" customHeight="1">
      <c r="A12" s="125" t="s">
        <v>38</v>
      </c>
      <c r="B12" s="135" t="s">
        <v>0</v>
      </c>
      <c r="C12" s="135" t="s">
        <v>73</v>
      </c>
      <c r="D12" s="137" t="s">
        <v>74</v>
      </c>
      <c r="E12" s="135" t="s">
        <v>1</v>
      </c>
      <c r="F12" s="125" t="s">
        <v>3</v>
      </c>
      <c r="G12" s="125"/>
      <c r="H12" s="125" t="s">
        <v>4</v>
      </c>
      <c r="I12" s="125"/>
      <c r="J12" s="125" t="s">
        <v>14</v>
      </c>
      <c r="K12" s="125"/>
      <c r="L12" s="61" t="s">
        <v>34</v>
      </c>
      <c r="M12" s="127" t="s">
        <v>33</v>
      </c>
      <c r="N12" s="127"/>
      <c r="O12" s="127"/>
      <c r="P12" s="127"/>
      <c r="Q12" s="136" t="s">
        <v>5</v>
      </c>
      <c r="R12" s="119" t="s">
        <v>30</v>
      </c>
      <c r="S12" s="119"/>
    </row>
    <row r="13" spans="1:19" s="13" customFormat="1" ht="93" customHeight="1">
      <c r="A13" s="125"/>
      <c r="B13" s="135"/>
      <c r="C13" s="135"/>
      <c r="D13" s="138"/>
      <c r="E13" s="135"/>
      <c r="F13" s="119" t="s">
        <v>62</v>
      </c>
      <c r="G13" s="119" t="s">
        <v>63</v>
      </c>
      <c r="H13" s="119" t="s">
        <v>62</v>
      </c>
      <c r="I13" s="119" t="s">
        <v>63</v>
      </c>
      <c r="J13" s="119" t="s">
        <v>62</v>
      </c>
      <c r="K13" s="119" t="s">
        <v>64</v>
      </c>
      <c r="L13" s="119" t="s">
        <v>59</v>
      </c>
      <c r="M13" s="63" t="s">
        <v>26</v>
      </c>
      <c r="N13" s="63" t="s">
        <v>27</v>
      </c>
      <c r="O13" s="63" t="s">
        <v>28</v>
      </c>
      <c r="P13" s="64" t="s">
        <v>29</v>
      </c>
      <c r="Q13" s="136"/>
      <c r="R13" s="119" t="s">
        <v>62</v>
      </c>
      <c r="S13" s="119" t="s">
        <v>63</v>
      </c>
    </row>
    <row r="14" spans="1:19" s="13" customFormat="1" ht="62.25" customHeight="1">
      <c r="A14" s="125"/>
      <c r="B14" s="135"/>
      <c r="C14" s="135"/>
      <c r="D14" s="139"/>
      <c r="E14" s="135"/>
      <c r="F14" s="119"/>
      <c r="G14" s="119"/>
      <c r="H14" s="119"/>
      <c r="I14" s="119"/>
      <c r="J14" s="119"/>
      <c r="K14" s="119"/>
      <c r="L14" s="119"/>
      <c r="M14" s="62" t="s">
        <v>62</v>
      </c>
      <c r="N14" s="62" t="s">
        <v>62</v>
      </c>
      <c r="O14" s="62" t="s">
        <v>62</v>
      </c>
      <c r="P14" s="62" t="s">
        <v>62</v>
      </c>
      <c r="Q14" s="136"/>
      <c r="R14" s="119"/>
      <c r="S14" s="119"/>
    </row>
    <row r="15" spans="1:44" ht="62.25" customHeight="1">
      <c r="A15" s="120" t="s">
        <v>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U15" s="116" t="s">
        <v>46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56" s="8" customFormat="1" ht="79.5" customHeight="1">
      <c r="A16" s="31">
        <v>1</v>
      </c>
      <c r="B16" s="30"/>
      <c r="C16" s="32"/>
      <c r="D16" s="32"/>
      <c r="E16" s="32"/>
      <c r="F16" s="31"/>
      <c r="G16" s="58" t="s">
        <v>8</v>
      </c>
      <c r="H16" s="31"/>
      <c r="I16" s="58" t="s">
        <v>8</v>
      </c>
      <c r="J16" s="31"/>
      <c r="K16" s="58" t="s">
        <v>8</v>
      </c>
      <c r="L16" s="31"/>
      <c r="M16" s="31"/>
      <c r="N16" s="31"/>
      <c r="O16" s="31"/>
      <c r="P16" s="31"/>
      <c r="Q16" s="58">
        <f aca="true" t="shared" si="0" ref="Q16:Q23">F16+H16+J16+L16+M16+N16+O16+P16</f>
        <v>0</v>
      </c>
      <c r="R16" s="59">
        <f aca="true" t="shared" si="1" ref="R16:R23">F16+H16+J16+L16+M16+N16+O16+P16</f>
        <v>0</v>
      </c>
      <c r="S16" s="58" t="s">
        <v>8</v>
      </c>
      <c r="U16" s="116" t="s">
        <v>47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53" s="8" customFormat="1" ht="79.5" customHeight="1">
      <c r="A17" s="31">
        <v>2</v>
      </c>
      <c r="B17" s="32"/>
      <c r="C17" s="32"/>
      <c r="D17" s="32"/>
      <c r="E17" s="32"/>
      <c r="F17" s="31"/>
      <c r="G17" s="58" t="s">
        <v>9</v>
      </c>
      <c r="H17" s="31"/>
      <c r="I17" s="58" t="s">
        <v>9</v>
      </c>
      <c r="J17" s="31"/>
      <c r="K17" s="58" t="s">
        <v>9</v>
      </c>
      <c r="L17" s="31"/>
      <c r="M17" s="31"/>
      <c r="N17" s="31"/>
      <c r="O17" s="31"/>
      <c r="P17" s="31"/>
      <c r="Q17" s="58">
        <f t="shared" si="0"/>
        <v>0</v>
      </c>
      <c r="R17" s="59">
        <f t="shared" si="1"/>
        <v>0</v>
      </c>
      <c r="S17" s="58" t="s">
        <v>9</v>
      </c>
      <c r="U17" s="116" t="s">
        <v>48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</row>
    <row r="18" spans="1:53" s="8" customFormat="1" ht="79.5" customHeight="1">
      <c r="A18" s="31">
        <v>3</v>
      </c>
      <c r="B18" s="32"/>
      <c r="C18" s="32"/>
      <c r="D18" s="32"/>
      <c r="E18" s="32"/>
      <c r="F18" s="31"/>
      <c r="G18" s="58" t="s">
        <v>9</v>
      </c>
      <c r="H18" s="31"/>
      <c r="I18" s="58" t="s">
        <v>9</v>
      </c>
      <c r="J18" s="31"/>
      <c r="K18" s="58" t="s">
        <v>9</v>
      </c>
      <c r="L18" s="31"/>
      <c r="M18" s="31"/>
      <c r="N18" s="31"/>
      <c r="O18" s="31"/>
      <c r="P18" s="31"/>
      <c r="Q18" s="58">
        <f t="shared" si="0"/>
        <v>0</v>
      </c>
      <c r="R18" s="59">
        <f t="shared" si="1"/>
        <v>0</v>
      </c>
      <c r="S18" s="58" t="s">
        <v>9</v>
      </c>
      <c r="U18" s="116" t="s">
        <v>49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41" s="8" customFormat="1" ht="79.5" customHeight="1">
      <c r="A19" s="31">
        <v>4</v>
      </c>
      <c r="B19" s="32"/>
      <c r="C19" s="32"/>
      <c r="D19" s="32"/>
      <c r="E19" s="32"/>
      <c r="F19" s="31"/>
      <c r="G19" s="58" t="s">
        <v>9</v>
      </c>
      <c r="H19" s="31"/>
      <c r="I19" s="58" t="s">
        <v>9</v>
      </c>
      <c r="J19" s="31"/>
      <c r="K19" s="58" t="s">
        <v>9</v>
      </c>
      <c r="L19" s="31"/>
      <c r="M19" s="31"/>
      <c r="N19" s="31"/>
      <c r="O19" s="31"/>
      <c r="P19" s="31"/>
      <c r="Q19" s="58">
        <f t="shared" si="0"/>
        <v>0</v>
      </c>
      <c r="R19" s="59">
        <f t="shared" si="1"/>
        <v>0</v>
      </c>
      <c r="S19" s="58" t="s">
        <v>9</v>
      </c>
      <c r="U19" s="153" t="s">
        <v>32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55" s="8" customFormat="1" ht="79.5" customHeight="1">
      <c r="A20" s="31">
        <v>5</v>
      </c>
      <c r="B20" s="32"/>
      <c r="C20" s="32"/>
      <c r="D20" s="32"/>
      <c r="E20" s="32"/>
      <c r="F20" s="31"/>
      <c r="G20" s="58" t="s">
        <v>9</v>
      </c>
      <c r="H20" s="31"/>
      <c r="I20" s="58" t="s">
        <v>9</v>
      </c>
      <c r="J20" s="31"/>
      <c r="K20" s="58" t="s">
        <v>9</v>
      </c>
      <c r="L20" s="31"/>
      <c r="M20" s="31"/>
      <c r="N20" s="31"/>
      <c r="O20" s="31"/>
      <c r="P20" s="31"/>
      <c r="Q20" s="58">
        <f t="shared" si="0"/>
        <v>0</v>
      </c>
      <c r="R20" s="59">
        <f t="shared" si="1"/>
        <v>0</v>
      </c>
      <c r="S20" s="58" t="s">
        <v>9</v>
      </c>
      <c r="U20" s="116" t="s">
        <v>60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</row>
    <row r="21" spans="1:55" s="8" customFormat="1" ht="79.5" customHeight="1">
      <c r="A21" s="31">
        <v>6</v>
      </c>
      <c r="B21" s="32"/>
      <c r="C21" s="32"/>
      <c r="D21" s="32"/>
      <c r="E21" s="32"/>
      <c r="F21" s="31"/>
      <c r="G21" s="58" t="s">
        <v>9</v>
      </c>
      <c r="H21" s="31"/>
      <c r="I21" s="58" t="s">
        <v>9</v>
      </c>
      <c r="J21" s="31"/>
      <c r="K21" s="58" t="s">
        <v>9</v>
      </c>
      <c r="L21" s="31"/>
      <c r="M21" s="31"/>
      <c r="N21" s="31"/>
      <c r="O21" s="31"/>
      <c r="P21" s="31"/>
      <c r="Q21" s="58">
        <f t="shared" si="0"/>
        <v>0</v>
      </c>
      <c r="R21" s="59">
        <f t="shared" si="1"/>
        <v>0</v>
      </c>
      <c r="S21" s="58" t="s">
        <v>9</v>
      </c>
      <c r="U21" s="116" t="s">
        <v>61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spans="1:56" s="8" customFormat="1" ht="79.5" customHeight="1">
      <c r="A22" s="31">
        <v>7</v>
      </c>
      <c r="B22" s="32"/>
      <c r="C22" s="32"/>
      <c r="D22" s="32"/>
      <c r="E22" s="32"/>
      <c r="F22" s="31"/>
      <c r="G22" s="58" t="s">
        <v>9</v>
      </c>
      <c r="H22" s="31"/>
      <c r="I22" s="58" t="s">
        <v>9</v>
      </c>
      <c r="J22" s="31"/>
      <c r="K22" s="58" t="s">
        <v>9</v>
      </c>
      <c r="L22" s="31"/>
      <c r="M22" s="31"/>
      <c r="N22" s="31"/>
      <c r="O22" s="31"/>
      <c r="P22" s="31"/>
      <c r="Q22" s="58">
        <f t="shared" si="0"/>
        <v>0</v>
      </c>
      <c r="R22" s="59">
        <f t="shared" si="1"/>
        <v>0</v>
      </c>
      <c r="S22" s="58" t="s">
        <v>9</v>
      </c>
      <c r="U22" s="153" t="s">
        <v>65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</row>
    <row r="23" spans="1:56" s="8" customFormat="1" ht="79.5" customHeight="1">
      <c r="A23" s="31">
        <v>8</v>
      </c>
      <c r="B23" s="32"/>
      <c r="C23" s="32"/>
      <c r="D23" s="32"/>
      <c r="E23" s="32"/>
      <c r="F23" s="31"/>
      <c r="G23" s="58" t="s">
        <v>9</v>
      </c>
      <c r="H23" s="31"/>
      <c r="I23" s="58" t="s">
        <v>9</v>
      </c>
      <c r="J23" s="31"/>
      <c r="K23" s="58" t="s">
        <v>9</v>
      </c>
      <c r="L23" s="31"/>
      <c r="M23" s="31"/>
      <c r="N23" s="31"/>
      <c r="O23" s="31"/>
      <c r="P23" s="31"/>
      <c r="Q23" s="58">
        <f t="shared" si="0"/>
        <v>0</v>
      </c>
      <c r="R23" s="59">
        <f t="shared" si="1"/>
        <v>0</v>
      </c>
      <c r="S23" s="58" t="s">
        <v>9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</row>
    <row r="24" spans="1:56" s="13" customFormat="1" ht="93" customHeight="1">
      <c r="A24" s="132" t="s">
        <v>17</v>
      </c>
      <c r="B24" s="133"/>
      <c r="C24" s="134"/>
      <c r="D24" s="69"/>
      <c r="E24" s="69"/>
      <c r="F24" s="59">
        <f>SUM(F16:F23)</f>
        <v>0</v>
      </c>
      <c r="G24" s="59" t="s">
        <v>6</v>
      </c>
      <c r="H24" s="59">
        <f>SUM(H16:H23)</f>
        <v>0</v>
      </c>
      <c r="I24" s="59" t="s">
        <v>6</v>
      </c>
      <c r="J24" s="59">
        <f>SUM(J16:J23)</f>
        <v>0</v>
      </c>
      <c r="K24" s="59" t="s">
        <v>6</v>
      </c>
      <c r="L24" s="59">
        <f aca="true" t="shared" si="2" ref="L24:R24">SUM(L16:L23)</f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 t="s">
        <v>6</v>
      </c>
      <c r="T24" s="13">
        <f>F24+H24+J24+L24+M24+N24+O24+P24</f>
        <v>0</v>
      </c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</row>
    <row r="25" spans="1:19" s="8" customFormat="1" ht="69.75" customHeight="1">
      <c r="A25" s="120" t="s">
        <v>23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47" s="8" customFormat="1" ht="79.5" customHeight="1">
      <c r="A26" s="31">
        <v>1</v>
      </c>
      <c r="B26" s="32"/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58">
        <f aca="true" t="shared" si="3" ref="Q26:Q33">F26+G26+H26+I26+J26+K26+L26+M26+N26+O26+P26</f>
        <v>0</v>
      </c>
      <c r="R26" s="59">
        <f aca="true" t="shared" si="4" ref="R26:R33">F26+H26+J26+L26+M26+N26+O26+P26</f>
        <v>0</v>
      </c>
      <c r="S26" s="59">
        <f aca="true" t="shared" si="5" ref="S26:S33">G26+I26+K26</f>
        <v>0</v>
      </c>
      <c r="V26" s="60"/>
      <c r="W26" s="112" t="s">
        <v>54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s="8" customFormat="1" ht="79.5" customHeight="1">
      <c r="A27" s="31">
        <v>2</v>
      </c>
      <c r="B27" s="32"/>
      <c r="C27" s="32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58">
        <f t="shared" si="3"/>
        <v>0</v>
      </c>
      <c r="R27" s="59">
        <f t="shared" si="4"/>
        <v>0</v>
      </c>
      <c r="S27" s="59">
        <f t="shared" si="5"/>
        <v>0</v>
      </c>
      <c r="V27" s="60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19" s="8" customFormat="1" ht="79.5" customHeight="1">
      <c r="A28" s="31">
        <v>3</v>
      </c>
      <c r="B28" s="32"/>
      <c r="C28" s="32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8">
        <f t="shared" si="3"/>
        <v>0</v>
      </c>
      <c r="R28" s="59">
        <f t="shared" si="4"/>
        <v>0</v>
      </c>
      <c r="S28" s="59">
        <f t="shared" si="5"/>
        <v>0</v>
      </c>
    </row>
    <row r="29" spans="1:19" s="8" customFormat="1" ht="79.5" customHeight="1">
      <c r="A29" s="31">
        <v>4</v>
      </c>
      <c r="B29" s="32"/>
      <c r="C29" s="3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8">
        <f t="shared" si="3"/>
        <v>0</v>
      </c>
      <c r="R29" s="59">
        <f t="shared" si="4"/>
        <v>0</v>
      </c>
      <c r="S29" s="59">
        <f t="shared" si="5"/>
        <v>0</v>
      </c>
    </row>
    <row r="30" spans="1:19" s="8" customFormat="1" ht="79.5" customHeight="1">
      <c r="A30" s="31">
        <v>5</v>
      </c>
      <c r="B30" s="32"/>
      <c r="C30" s="32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8">
        <f t="shared" si="3"/>
        <v>0</v>
      </c>
      <c r="R30" s="59">
        <f t="shared" si="4"/>
        <v>0</v>
      </c>
      <c r="S30" s="59">
        <f t="shared" si="5"/>
        <v>0</v>
      </c>
    </row>
    <row r="31" spans="1:19" s="8" customFormat="1" ht="79.5" customHeight="1">
      <c r="A31" s="31">
        <v>6</v>
      </c>
      <c r="B31" s="32"/>
      <c r="C31" s="32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58">
        <f t="shared" si="3"/>
        <v>0</v>
      </c>
      <c r="R31" s="59">
        <f t="shared" si="4"/>
        <v>0</v>
      </c>
      <c r="S31" s="59">
        <f t="shared" si="5"/>
        <v>0</v>
      </c>
    </row>
    <row r="32" spans="1:19" s="8" customFormat="1" ht="79.5" customHeight="1">
      <c r="A32" s="31">
        <v>7</v>
      </c>
      <c r="B32" s="32"/>
      <c r="C32" s="32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58">
        <f t="shared" si="3"/>
        <v>0</v>
      </c>
      <c r="R32" s="59">
        <f t="shared" si="4"/>
        <v>0</v>
      </c>
      <c r="S32" s="59">
        <f t="shared" si="5"/>
        <v>0</v>
      </c>
    </row>
    <row r="33" spans="1:19" s="8" customFormat="1" ht="79.5" customHeight="1">
      <c r="A33" s="31">
        <v>8</v>
      </c>
      <c r="B33" s="32"/>
      <c r="C33" s="32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58">
        <f t="shared" si="3"/>
        <v>0</v>
      </c>
      <c r="R33" s="59">
        <f t="shared" si="4"/>
        <v>0</v>
      </c>
      <c r="S33" s="59">
        <f t="shared" si="5"/>
        <v>0</v>
      </c>
    </row>
    <row r="34" spans="1:20" s="13" customFormat="1" ht="105.75" customHeight="1">
      <c r="A34" s="128" t="s">
        <v>69</v>
      </c>
      <c r="B34" s="128"/>
      <c r="C34" s="128"/>
      <c r="D34" s="70"/>
      <c r="E34" s="70"/>
      <c r="F34" s="59">
        <f aca="true" t="shared" si="6" ref="F34:S34">SUM(F26:F33)</f>
        <v>0</v>
      </c>
      <c r="G34" s="59">
        <f t="shared" si="6"/>
        <v>0</v>
      </c>
      <c r="H34" s="59">
        <f t="shared" si="6"/>
        <v>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59">
        <f t="shared" si="6"/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13">
        <f>F34+G34+H34+I34+J34+K34+L34+M34+N34+O34+P34</f>
        <v>0</v>
      </c>
    </row>
    <row r="35" spans="1:19" s="13" customFormat="1" ht="135" customHeight="1">
      <c r="A35" s="128" t="s">
        <v>68</v>
      </c>
      <c r="B35" s="128"/>
      <c r="C35" s="128"/>
      <c r="D35" s="70"/>
      <c r="E35" s="70"/>
      <c r="F35" s="121">
        <f>F34+1.5*G34</f>
        <v>0</v>
      </c>
      <c r="G35" s="121"/>
      <c r="H35" s="121">
        <f>H34+1.5*I34</f>
        <v>0</v>
      </c>
      <c r="I35" s="121"/>
      <c r="J35" s="121">
        <f>J34+1.5*K34</f>
        <v>0</v>
      </c>
      <c r="K35" s="121"/>
      <c r="L35" s="59">
        <f>L34</f>
        <v>0</v>
      </c>
      <c r="M35" s="59">
        <f>M34</f>
        <v>0</v>
      </c>
      <c r="N35" s="59">
        <f>N34</f>
        <v>0</v>
      </c>
      <c r="O35" s="59">
        <f>O34</f>
        <v>0</v>
      </c>
      <c r="P35" s="59">
        <f>P34</f>
        <v>0</v>
      </c>
      <c r="Q35" s="59">
        <f>F35+H35+J35+L35+M35+N35+O35+P35</f>
        <v>0</v>
      </c>
      <c r="R35" s="121">
        <f>R34+1.5*S34</f>
        <v>0</v>
      </c>
      <c r="S35" s="121"/>
    </row>
    <row r="36" spans="1:56" s="13" customFormat="1" ht="93" customHeight="1">
      <c r="A36" s="120" t="s">
        <v>66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</row>
    <row r="37" spans="1:56" s="8" customFormat="1" ht="79.5" customHeight="1">
      <c r="A37" s="31">
        <v>1</v>
      </c>
      <c r="B37" s="30"/>
      <c r="C37" s="32"/>
      <c r="D37" s="32"/>
      <c r="E37" s="32"/>
      <c r="F37" s="31"/>
      <c r="G37" s="58" t="s">
        <v>8</v>
      </c>
      <c r="H37" s="31"/>
      <c r="I37" s="58" t="s">
        <v>8</v>
      </c>
      <c r="J37" s="31"/>
      <c r="K37" s="58" t="s">
        <v>8</v>
      </c>
      <c r="L37" s="31"/>
      <c r="M37" s="31"/>
      <c r="N37" s="31"/>
      <c r="O37" s="31"/>
      <c r="P37" s="31"/>
      <c r="Q37" s="58">
        <f aca="true" t="shared" si="7" ref="Q37:Q44">F37+H37+J37+L37+M37+N37+O37+P37</f>
        <v>0</v>
      </c>
      <c r="R37" s="59">
        <f aca="true" t="shared" si="8" ref="R37:R44">F37+H37+J37+L37+M37+N37+O37+P37</f>
        <v>0</v>
      </c>
      <c r="S37" s="58" t="s">
        <v>8</v>
      </c>
      <c r="U37" s="116" t="s">
        <v>47</v>
      </c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</row>
    <row r="38" spans="1:53" s="8" customFormat="1" ht="79.5" customHeight="1">
      <c r="A38" s="31">
        <v>2</v>
      </c>
      <c r="B38" s="32"/>
      <c r="C38" s="32"/>
      <c r="D38" s="32"/>
      <c r="E38" s="32"/>
      <c r="F38" s="31"/>
      <c r="G38" s="58" t="s">
        <v>9</v>
      </c>
      <c r="H38" s="31"/>
      <c r="I38" s="58" t="s">
        <v>9</v>
      </c>
      <c r="J38" s="31"/>
      <c r="K38" s="58" t="s">
        <v>9</v>
      </c>
      <c r="L38" s="31"/>
      <c r="M38" s="31"/>
      <c r="N38" s="31"/>
      <c r="O38" s="31"/>
      <c r="P38" s="31"/>
      <c r="Q38" s="58">
        <f t="shared" si="7"/>
        <v>0</v>
      </c>
      <c r="R38" s="59">
        <f t="shared" si="8"/>
        <v>0</v>
      </c>
      <c r="S38" s="58" t="s">
        <v>9</v>
      </c>
      <c r="U38" s="116" t="s">
        <v>48</v>
      </c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</row>
    <row r="39" spans="1:53" s="8" customFormat="1" ht="79.5" customHeight="1">
      <c r="A39" s="31">
        <v>3</v>
      </c>
      <c r="B39" s="32"/>
      <c r="C39" s="32"/>
      <c r="D39" s="32"/>
      <c r="E39" s="32"/>
      <c r="F39" s="31"/>
      <c r="G39" s="58" t="s">
        <v>9</v>
      </c>
      <c r="H39" s="31"/>
      <c r="I39" s="58" t="s">
        <v>9</v>
      </c>
      <c r="J39" s="31"/>
      <c r="K39" s="58" t="s">
        <v>9</v>
      </c>
      <c r="L39" s="31"/>
      <c r="M39" s="31"/>
      <c r="N39" s="31"/>
      <c r="O39" s="31"/>
      <c r="P39" s="31"/>
      <c r="Q39" s="58">
        <f t="shared" si="7"/>
        <v>0</v>
      </c>
      <c r="R39" s="59">
        <f t="shared" si="8"/>
        <v>0</v>
      </c>
      <c r="S39" s="58" t="s">
        <v>9</v>
      </c>
      <c r="U39" s="116" t="s">
        <v>49</v>
      </c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</row>
    <row r="40" spans="1:41" s="8" customFormat="1" ht="79.5" customHeight="1">
      <c r="A40" s="31">
        <v>4</v>
      </c>
      <c r="B40" s="32"/>
      <c r="C40" s="32"/>
      <c r="D40" s="32"/>
      <c r="E40" s="32"/>
      <c r="F40" s="31"/>
      <c r="G40" s="58" t="s">
        <v>9</v>
      </c>
      <c r="H40" s="31"/>
      <c r="I40" s="58" t="s">
        <v>9</v>
      </c>
      <c r="J40" s="31"/>
      <c r="K40" s="58" t="s">
        <v>9</v>
      </c>
      <c r="L40" s="31"/>
      <c r="M40" s="31"/>
      <c r="N40" s="31"/>
      <c r="O40" s="31"/>
      <c r="P40" s="31"/>
      <c r="Q40" s="58">
        <f t="shared" si="7"/>
        <v>0</v>
      </c>
      <c r="R40" s="59">
        <f t="shared" si="8"/>
        <v>0</v>
      </c>
      <c r="S40" s="58" t="s">
        <v>9</v>
      </c>
      <c r="U40" s="153" t="s">
        <v>32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55" s="8" customFormat="1" ht="79.5" customHeight="1">
      <c r="A41" s="31">
        <v>5</v>
      </c>
      <c r="B41" s="32"/>
      <c r="C41" s="32"/>
      <c r="D41" s="32"/>
      <c r="E41" s="32"/>
      <c r="F41" s="31"/>
      <c r="G41" s="58" t="s">
        <v>9</v>
      </c>
      <c r="H41" s="31"/>
      <c r="I41" s="58" t="s">
        <v>9</v>
      </c>
      <c r="J41" s="31"/>
      <c r="K41" s="58" t="s">
        <v>9</v>
      </c>
      <c r="L41" s="31"/>
      <c r="M41" s="31"/>
      <c r="N41" s="31"/>
      <c r="O41" s="31"/>
      <c r="P41" s="31"/>
      <c r="Q41" s="58">
        <f t="shared" si="7"/>
        <v>0</v>
      </c>
      <c r="R41" s="59">
        <f t="shared" si="8"/>
        <v>0</v>
      </c>
      <c r="S41" s="58" t="s">
        <v>9</v>
      </c>
      <c r="U41" s="116" t="s">
        <v>60</v>
      </c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spans="1:55" s="8" customFormat="1" ht="79.5" customHeight="1">
      <c r="A42" s="31">
        <v>6</v>
      </c>
      <c r="B42" s="32"/>
      <c r="C42" s="32"/>
      <c r="D42" s="32"/>
      <c r="E42" s="32"/>
      <c r="F42" s="31"/>
      <c r="G42" s="58" t="s">
        <v>9</v>
      </c>
      <c r="H42" s="31"/>
      <c r="I42" s="58" t="s">
        <v>9</v>
      </c>
      <c r="J42" s="31"/>
      <c r="K42" s="58" t="s">
        <v>9</v>
      </c>
      <c r="L42" s="31"/>
      <c r="M42" s="31"/>
      <c r="N42" s="31"/>
      <c r="O42" s="31"/>
      <c r="P42" s="31"/>
      <c r="Q42" s="58">
        <f t="shared" si="7"/>
        <v>0</v>
      </c>
      <c r="R42" s="59">
        <f t="shared" si="8"/>
        <v>0</v>
      </c>
      <c r="S42" s="58" t="s">
        <v>9</v>
      </c>
      <c r="U42" s="116" t="s">
        <v>61</v>
      </c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spans="1:56" s="8" customFormat="1" ht="79.5" customHeight="1">
      <c r="A43" s="31">
        <v>7</v>
      </c>
      <c r="B43" s="32"/>
      <c r="C43" s="32"/>
      <c r="D43" s="32"/>
      <c r="E43" s="32"/>
      <c r="F43" s="31"/>
      <c r="G43" s="58" t="s">
        <v>9</v>
      </c>
      <c r="H43" s="31"/>
      <c r="I43" s="58" t="s">
        <v>9</v>
      </c>
      <c r="J43" s="31"/>
      <c r="K43" s="58" t="s">
        <v>9</v>
      </c>
      <c r="L43" s="31"/>
      <c r="M43" s="31"/>
      <c r="N43" s="31"/>
      <c r="O43" s="31"/>
      <c r="P43" s="31"/>
      <c r="Q43" s="58">
        <f t="shared" si="7"/>
        <v>0</v>
      </c>
      <c r="R43" s="59">
        <f t="shared" si="8"/>
        <v>0</v>
      </c>
      <c r="S43" s="58" t="s">
        <v>9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</row>
    <row r="44" spans="1:56" s="8" customFormat="1" ht="79.5" customHeight="1">
      <c r="A44" s="31">
        <v>8</v>
      </c>
      <c r="B44" s="32"/>
      <c r="C44" s="32"/>
      <c r="D44" s="32"/>
      <c r="E44" s="32"/>
      <c r="F44" s="31"/>
      <c r="G44" s="58" t="s">
        <v>9</v>
      </c>
      <c r="H44" s="31"/>
      <c r="I44" s="58" t="s">
        <v>9</v>
      </c>
      <c r="J44" s="31"/>
      <c r="K44" s="58" t="s">
        <v>9</v>
      </c>
      <c r="L44" s="31"/>
      <c r="M44" s="31"/>
      <c r="N44" s="31"/>
      <c r="O44" s="31"/>
      <c r="P44" s="31"/>
      <c r="Q44" s="58">
        <f t="shared" si="7"/>
        <v>0</v>
      </c>
      <c r="R44" s="59">
        <f t="shared" si="8"/>
        <v>0</v>
      </c>
      <c r="S44" s="58" t="s">
        <v>9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</row>
    <row r="45" spans="1:56" s="13" customFormat="1" ht="93" customHeight="1">
      <c r="A45" s="132" t="s">
        <v>67</v>
      </c>
      <c r="B45" s="133"/>
      <c r="C45" s="134"/>
      <c r="D45" s="69"/>
      <c r="E45" s="69"/>
      <c r="F45" s="59">
        <f>SUM(F37:F44)</f>
        <v>0</v>
      </c>
      <c r="G45" s="59" t="s">
        <v>6</v>
      </c>
      <c r="H45" s="59">
        <f>SUM(H37:H44)</f>
        <v>0</v>
      </c>
      <c r="I45" s="59" t="s">
        <v>6</v>
      </c>
      <c r="J45" s="59">
        <f>SUM(J37:J44)</f>
        <v>0</v>
      </c>
      <c r="K45" s="59" t="s">
        <v>6</v>
      </c>
      <c r="L45" s="59">
        <f aca="true" t="shared" si="9" ref="L45:R45">SUM(L37:L44)</f>
        <v>0</v>
      </c>
      <c r="M45" s="59">
        <f t="shared" si="9"/>
        <v>0</v>
      </c>
      <c r="N45" s="59">
        <f t="shared" si="9"/>
        <v>0</v>
      </c>
      <c r="O45" s="59">
        <f t="shared" si="9"/>
        <v>0</v>
      </c>
      <c r="P45" s="59">
        <f t="shared" si="9"/>
        <v>0</v>
      </c>
      <c r="Q45" s="59">
        <f t="shared" si="9"/>
        <v>0</v>
      </c>
      <c r="R45" s="59">
        <f t="shared" si="9"/>
        <v>0</v>
      </c>
      <c r="S45" s="59" t="s">
        <v>6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</row>
    <row r="46" spans="1:19" s="13" customFormat="1" ht="108.75" customHeight="1">
      <c r="A46" s="132" t="s">
        <v>70</v>
      </c>
      <c r="B46" s="133"/>
      <c r="C46" s="134"/>
      <c r="D46" s="69"/>
      <c r="E46" s="69"/>
      <c r="F46" s="121">
        <f>F24+F45+F35</f>
        <v>0</v>
      </c>
      <c r="G46" s="121"/>
      <c r="H46" s="121">
        <f>H24+H45+H35</f>
        <v>0</v>
      </c>
      <c r="I46" s="121"/>
      <c r="J46" s="121">
        <f>J24+J45+J35</f>
        <v>0</v>
      </c>
      <c r="K46" s="121"/>
      <c r="L46" s="59">
        <f aca="true" t="shared" si="10" ref="L46:R46">L24+L45+L35</f>
        <v>0</v>
      </c>
      <c r="M46" s="59">
        <f t="shared" si="10"/>
        <v>0</v>
      </c>
      <c r="N46" s="59">
        <f t="shared" si="10"/>
        <v>0</v>
      </c>
      <c r="O46" s="59">
        <f t="shared" si="10"/>
        <v>0</v>
      </c>
      <c r="P46" s="59">
        <f t="shared" si="10"/>
        <v>0</v>
      </c>
      <c r="Q46" s="59">
        <f t="shared" si="10"/>
        <v>0</v>
      </c>
      <c r="R46" s="121">
        <f t="shared" si="10"/>
        <v>0</v>
      </c>
      <c r="S46" s="121"/>
    </row>
    <row r="47" spans="1:43" s="1" customFormat="1" ht="79.5" customHeight="1">
      <c r="A47" s="113" t="s">
        <v>56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20"/>
      <c r="S47" s="120"/>
      <c r="T47" s="117" t="s">
        <v>55</v>
      </c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1:19" s="1" customFormat="1" ht="79.5" customHeight="1">
      <c r="A48" s="113" t="s">
        <v>31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20"/>
      <c r="S48" s="120"/>
    </row>
    <row r="49" spans="1:19" s="1" customFormat="1" ht="79.5" customHeight="1" thickBot="1">
      <c r="A49" s="113" t="s">
        <v>25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R49" s="141">
        <f>R47-R48</f>
        <v>0</v>
      </c>
      <c r="S49" s="141"/>
    </row>
    <row r="50" spans="1:19" s="1" customFormat="1" ht="79.5" customHeight="1" thickBot="1">
      <c r="A50" s="113" t="s">
        <v>147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43">
        <f>MAX(SUM(R24+R35-R47),0)</f>
        <v>0</v>
      </c>
      <c r="S50" s="144"/>
    </row>
    <row r="51" spans="1:19" s="1" customFormat="1" ht="79.5" customHeight="1" thickBot="1">
      <c r="A51" s="113" t="s">
        <v>148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43">
        <f>MAX(R46-R47-R50,0)</f>
        <v>0</v>
      </c>
      <c r="S51" s="144"/>
    </row>
    <row r="52" spans="1:19" s="1" customFormat="1" ht="79.5" customHeight="1" thickBot="1">
      <c r="A52" s="113" t="s">
        <v>146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43">
        <f>IF(R46&lt;R49,"Nie wypracowano pensum",IF(SUM(R50:S51)&gt;R47*2,"Przekroczono limit nadgodzin",SUM(R50:R51)))</f>
        <v>0</v>
      </c>
      <c r="S52" s="144"/>
    </row>
    <row r="53" spans="1:43" s="1" customFormat="1" ht="79.5" customHeight="1">
      <c r="A53" s="113" t="s">
        <v>58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  <c r="R53" s="152"/>
      <c r="S53" s="152"/>
      <c r="T53" s="110" t="s">
        <v>57</v>
      </c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</row>
    <row r="54" spans="2:24" s="15" customFormat="1" ht="19.5" customHeight="1">
      <c r="B54" s="20"/>
      <c r="C54" s="16"/>
      <c r="D54" s="16"/>
      <c r="E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T54" s="17"/>
      <c r="U54" s="17"/>
      <c r="V54" s="17"/>
      <c r="W54" s="17"/>
      <c r="X54" s="18"/>
    </row>
    <row r="55" spans="2:20" s="15" customFormat="1" ht="27" customHeight="1" thickBot="1">
      <c r="B55" s="21"/>
      <c r="F55" s="16"/>
      <c r="G55" s="16"/>
      <c r="H55" s="18"/>
      <c r="I55" s="18"/>
      <c r="J55" s="18"/>
      <c r="K55" s="18"/>
      <c r="L55" s="18"/>
      <c r="M55" s="142"/>
      <c r="N55" s="142"/>
      <c r="O55" s="142"/>
      <c r="P55" s="142"/>
      <c r="Q55" s="142"/>
      <c r="R55" s="142"/>
      <c r="S55" s="142"/>
      <c r="T55" s="18"/>
    </row>
    <row r="56" spans="1:19" s="13" customFormat="1" ht="60" customHeight="1" thickBot="1">
      <c r="A56" s="14"/>
      <c r="B56" s="149" t="s">
        <v>24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</row>
    <row r="57" spans="2:19" s="13" customFormat="1" ht="15.75" customHeight="1">
      <c r="B57" s="130" t="s">
        <v>152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1:19" s="13" customFormat="1" ht="28.5" customHeight="1">
      <c r="A58" s="14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s="9" customFormat="1" ht="75.75" customHeight="1">
      <c r="A59" s="1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s="9" customFormat="1" ht="30.75" customHeight="1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24" s="36" customFormat="1" ht="61.5">
      <c r="B61" s="38" t="s">
        <v>19</v>
      </c>
      <c r="C61" s="39"/>
      <c r="D61" s="39"/>
      <c r="E61" s="39"/>
      <c r="H61" s="40"/>
      <c r="I61" s="40"/>
      <c r="J61" s="40"/>
      <c r="K61" s="40"/>
      <c r="L61" s="40"/>
      <c r="M61" s="146" t="s">
        <v>35</v>
      </c>
      <c r="N61" s="146"/>
      <c r="O61" s="146"/>
      <c r="P61" s="146"/>
      <c r="Q61" s="146"/>
      <c r="R61" s="146"/>
      <c r="T61" s="40"/>
      <c r="U61" s="40"/>
      <c r="V61" s="40"/>
      <c r="W61" s="40"/>
      <c r="X61" s="41"/>
    </row>
    <row r="62" spans="2:19" s="42" customFormat="1" ht="61.5">
      <c r="B62" s="68" t="s">
        <v>20</v>
      </c>
      <c r="M62" s="140" t="s">
        <v>20</v>
      </c>
      <c r="N62" s="140"/>
      <c r="O62" s="140"/>
      <c r="P62" s="140"/>
      <c r="Q62" s="140"/>
      <c r="R62" s="140"/>
      <c r="S62" s="140"/>
    </row>
    <row r="63" spans="2:19" s="19" customFormat="1" ht="45.75"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s="19" customFormat="1" ht="45" customHeight="1">
      <c r="B64" s="33" t="s">
        <v>15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47" t="s">
        <v>36</v>
      </c>
      <c r="N64" s="147"/>
      <c r="O64" s="147"/>
      <c r="P64" s="147"/>
      <c r="Q64" s="147"/>
      <c r="R64" s="147"/>
      <c r="S64" s="147"/>
    </row>
    <row r="65" spans="2:19" s="26" customFormat="1" ht="61.5">
      <c r="B65" s="34" t="s">
        <v>18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48" t="s">
        <v>37</v>
      </c>
      <c r="N65" s="148"/>
      <c r="O65" s="148"/>
      <c r="P65" s="148"/>
      <c r="Q65" s="148"/>
      <c r="R65" s="148"/>
      <c r="S65" s="148"/>
    </row>
    <row r="66" s="13" customFormat="1" ht="18.75"/>
    <row r="67" spans="10:12" ht="12.75" customHeight="1">
      <c r="J67" s="11"/>
      <c r="L67" s="11"/>
    </row>
    <row r="69" ht="11.25">
      <c r="R69" s="65"/>
    </row>
    <row r="71" spans="10:18" ht="11.25">
      <c r="J71" s="65"/>
      <c r="O71" s="145"/>
      <c r="P71" s="145"/>
      <c r="Q71" s="145"/>
      <c r="R71" s="145"/>
    </row>
    <row r="72" spans="13:19" ht="12.75" customHeight="1">
      <c r="M72" s="145"/>
      <c r="N72" s="145"/>
      <c r="O72" s="145"/>
      <c r="P72" s="145"/>
      <c r="Q72" s="145"/>
      <c r="R72" s="145"/>
      <c r="S72" s="145"/>
    </row>
  </sheetData>
  <sheetProtection/>
  <mergeCells count="84">
    <mergeCell ref="O71:R71"/>
    <mergeCell ref="M72:S72"/>
    <mergeCell ref="R53:S53"/>
    <mergeCell ref="T53:AQ53"/>
    <mergeCell ref="M55:S55"/>
    <mergeCell ref="B56:S56"/>
    <mergeCell ref="B57:S59"/>
    <mergeCell ref="M61:R61"/>
    <mergeCell ref="A53:Q53"/>
    <mergeCell ref="M62:S62"/>
    <mergeCell ref="U20:BC20"/>
    <mergeCell ref="F12:G12"/>
    <mergeCell ref="J13:J14"/>
    <mergeCell ref="U21:BC21"/>
    <mergeCell ref="U22:BD24"/>
    <mergeCell ref="A15:S15"/>
    <mergeCell ref="A25:S25"/>
    <mergeCell ref="L13:L14"/>
    <mergeCell ref="K13:K14"/>
    <mergeCell ref="A12:A14"/>
    <mergeCell ref="J12:K12"/>
    <mergeCell ref="Q12:Q14"/>
    <mergeCell ref="I13:I14"/>
    <mergeCell ref="A24:C24"/>
    <mergeCell ref="C2:R2"/>
    <mergeCell ref="C4:R4"/>
    <mergeCell ref="C6:R6"/>
    <mergeCell ref="R12:S12"/>
    <mergeCell ref="U19:AO19"/>
    <mergeCell ref="W26:AU27"/>
    <mergeCell ref="U16:BD16"/>
    <mergeCell ref="U17:BA17"/>
    <mergeCell ref="U18:BA18"/>
    <mergeCell ref="U15:AR15"/>
    <mergeCell ref="C7:K7"/>
    <mergeCell ref="M12:P12"/>
    <mergeCell ref="F13:F14"/>
    <mergeCell ref="G13:G14"/>
    <mergeCell ref="H13:H14"/>
    <mergeCell ref="C3:R3"/>
    <mergeCell ref="C12:C14"/>
    <mergeCell ref="D12:D14"/>
    <mergeCell ref="E12:E14"/>
    <mergeCell ref="A35:C35"/>
    <mergeCell ref="J35:K35"/>
    <mergeCell ref="R35:S35"/>
    <mergeCell ref="F11:S11"/>
    <mergeCell ref="C8:K8"/>
    <mergeCell ref="C9:K9"/>
    <mergeCell ref="R13:R14"/>
    <mergeCell ref="H12:I12"/>
    <mergeCell ref="S13:S14"/>
    <mergeCell ref="B12:B14"/>
    <mergeCell ref="A34:C34"/>
    <mergeCell ref="F35:G35"/>
    <mergeCell ref="A36:S36"/>
    <mergeCell ref="A45:C45"/>
    <mergeCell ref="A46:C46"/>
    <mergeCell ref="F46:G46"/>
    <mergeCell ref="H46:I46"/>
    <mergeCell ref="J46:K46"/>
    <mergeCell ref="H35:I35"/>
    <mergeCell ref="R46:S46"/>
    <mergeCell ref="U37:BD37"/>
    <mergeCell ref="U38:BA38"/>
    <mergeCell ref="U39:BA39"/>
    <mergeCell ref="U40:AO40"/>
    <mergeCell ref="U41:BC41"/>
    <mergeCell ref="U42:BC42"/>
    <mergeCell ref="A47:Q47"/>
    <mergeCell ref="R47:S47"/>
    <mergeCell ref="T47:AQ47"/>
    <mergeCell ref="A48:Q48"/>
    <mergeCell ref="R48:S48"/>
    <mergeCell ref="A49:Q49"/>
    <mergeCell ref="R49:S49"/>
    <mergeCell ref="M64:S64"/>
    <mergeCell ref="M65:S65"/>
    <mergeCell ref="A50:Q50"/>
    <mergeCell ref="R50:S50"/>
    <mergeCell ref="A51:Q51"/>
    <mergeCell ref="R51:S51"/>
    <mergeCell ref="A52:Q52"/>
    <mergeCell ref="R52:S5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15" r:id="rId1"/>
  <headerFooter alignWithMargins="0">
    <oddHeader>&amp;R&amp;36&amp;D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D72"/>
  <sheetViews>
    <sheetView zoomScale="25" zoomScaleNormal="25" zoomScaleSheetLayoutView="10"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97.28125" style="2" customWidth="1"/>
    <col min="3" max="3" width="95.8515625" style="2" customWidth="1"/>
    <col min="4" max="5" width="32.8515625" style="2" customWidth="1"/>
    <col min="6" max="19" width="40.7109375" style="2" customWidth="1"/>
    <col min="20" max="20" width="15.57421875" style="2" customWidth="1"/>
    <col min="21" max="16384" width="9.140625" style="2" customWidth="1"/>
  </cols>
  <sheetData>
    <row r="1" ht="40.5" customHeight="1">
      <c r="B1" s="28" t="s">
        <v>2</v>
      </c>
    </row>
    <row r="2" spans="2:18" ht="90" customHeight="1">
      <c r="B2" s="3"/>
      <c r="C2" s="122" t="s">
        <v>10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18" ht="106.5" customHeight="1">
      <c r="B3" s="3"/>
      <c r="C3" s="122" t="s">
        <v>11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2:18" ht="48.75" customHeight="1">
      <c r="B4" s="3"/>
      <c r="C4" s="123" t="s">
        <v>12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18" ht="27.75" customHeight="1">
      <c r="B5" s="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ht="70.5" customHeight="1">
      <c r="B6" s="3"/>
      <c r="C6" s="124" t="str">
        <f>'Nauczyciel 1'!C6:R6</f>
        <v>rok akademicki 2022/2023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9" ht="81" customHeight="1">
      <c r="B7" s="35" t="s">
        <v>7</v>
      </c>
      <c r="C7" s="126"/>
      <c r="D7" s="126"/>
      <c r="E7" s="126"/>
      <c r="F7" s="126"/>
      <c r="G7" s="126"/>
      <c r="H7" s="126"/>
      <c r="I7" s="126"/>
      <c r="J7" s="126"/>
      <c r="K7" s="126"/>
      <c r="L7" s="12"/>
      <c r="M7" s="12"/>
      <c r="N7" s="12"/>
      <c r="O7" s="12"/>
      <c r="P7" s="12"/>
      <c r="Q7" s="12"/>
      <c r="R7" s="12"/>
      <c r="S7" s="4"/>
    </row>
    <row r="8" spans="2:22" ht="84.75" customHeight="1">
      <c r="B8" s="35" t="s">
        <v>21</v>
      </c>
      <c r="C8" s="129"/>
      <c r="D8" s="129"/>
      <c r="E8" s="129"/>
      <c r="F8" s="129"/>
      <c r="G8" s="129"/>
      <c r="H8" s="129"/>
      <c r="I8" s="129"/>
      <c r="J8" s="129"/>
      <c r="K8" s="129"/>
      <c r="L8" s="5"/>
      <c r="M8" s="5"/>
      <c r="N8" s="5"/>
      <c r="O8" s="6"/>
      <c r="P8" s="6"/>
      <c r="Q8" s="6"/>
      <c r="R8" s="6"/>
      <c r="S8" s="6"/>
      <c r="T8" s="6"/>
      <c r="U8" s="6"/>
      <c r="V8" s="6"/>
    </row>
    <row r="9" spans="2:22" ht="69" customHeight="1">
      <c r="B9" s="35" t="s">
        <v>13</v>
      </c>
      <c r="C9" s="129"/>
      <c r="D9" s="129"/>
      <c r="E9" s="129"/>
      <c r="F9" s="129"/>
      <c r="G9" s="129"/>
      <c r="H9" s="129"/>
      <c r="I9" s="129"/>
      <c r="J9" s="129"/>
      <c r="K9" s="12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69" customHeight="1">
      <c r="B10" s="35" t="s">
        <v>39</v>
      </c>
      <c r="C10" s="37"/>
      <c r="D10" s="37"/>
      <c r="E10" s="37"/>
      <c r="F10" s="37"/>
      <c r="G10" s="37"/>
      <c r="H10" s="37"/>
      <c r="I10" s="37"/>
      <c r="J10" s="37"/>
      <c r="K10" s="3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96.75" customHeight="1">
      <c r="A11" s="22"/>
      <c r="B11" s="23"/>
      <c r="C11" s="24"/>
      <c r="D11" s="24"/>
      <c r="E11" s="24"/>
      <c r="F11" s="125" t="s">
        <v>16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7"/>
      <c r="U11" s="7"/>
      <c r="V11" s="7"/>
    </row>
    <row r="12" spans="1:19" s="13" customFormat="1" ht="130.5" customHeight="1">
      <c r="A12" s="125" t="s">
        <v>38</v>
      </c>
      <c r="B12" s="135" t="s">
        <v>0</v>
      </c>
      <c r="C12" s="135" t="s">
        <v>73</v>
      </c>
      <c r="D12" s="137" t="s">
        <v>74</v>
      </c>
      <c r="E12" s="135" t="s">
        <v>1</v>
      </c>
      <c r="F12" s="125" t="s">
        <v>3</v>
      </c>
      <c r="G12" s="125"/>
      <c r="H12" s="125" t="s">
        <v>4</v>
      </c>
      <c r="I12" s="125"/>
      <c r="J12" s="125" t="s">
        <v>14</v>
      </c>
      <c r="K12" s="125"/>
      <c r="L12" s="61" t="s">
        <v>34</v>
      </c>
      <c r="M12" s="127" t="s">
        <v>33</v>
      </c>
      <c r="N12" s="127"/>
      <c r="O12" s="127"/>
      <c r="P12" s="127"/>
      <c r="Q12" s="136" t="s">
        <v>5</v>
      </c>
      <c r="R12" s="119" t="s">
        <v>30</v>
      </c>
      <c r="S12" s="119"/>
    </row>
    <row r="13" spans="1:19" s="13" customFormat="1" ht="93" customHeight="1">
      <c r="A13" s="125"/>
      <c r="B13" s="135"/>
      <c r="C13" s="135"/>
      <c r="D13" s="138"/>
      <c r="E13" s="135"/>
      <c r="F13" s="119" t="s">
        <v>62</v>
      </c>
      <c r="G13" s="119" t="s">
        <v>63</v>
      </c>
      <c r="H13" s="119" t="s">
        <v>62</v>
      </c>
      <c r="I13" s="119" t="s">
        <v>63</v>
      </c>
      <c r="J13" s="119" t="s">
        <v>62</v>
      </c>
      <c r="K13" s="119" t="s">
        <v>64</v>
      </c>
      <c r="L13" s="119" t="s">
        <v>59</v>
      </c>
      <c r="M13" s="63" t="s">
        <v>26</v>
      </c>
      <c r="N13" s="63" t="s">
        <v>27</v>
      </c>
      <c r="O13" s="63" t="s">
        <v>28</v>
      </c>
      <c r="P13" s="64" t="s">
        <v>29</v>
      </c>
      <c r="Q13" s="136"/>
      <c r="R13" s="119" t="s">
        <v>62</v>
      </c>
      <c r="S13" s="119" t="s">
        <v>63</v>
      </c>
    </row>
    <row r="14" spans="1:19" s="13" customFormat="1" ht="62.25" customHeight="1">
      <c r="A14" s="125"/>
      <c r="B14" s="135"/>
      <c r="C14" s="135"/>
      <c r="D14" s="139"/>
      <c r="E14" s="135"/>
      <c r="F14" s="119"/>
      <c r="G14" s="119"/>
      <c r="H14" s="119"/>
      <c r="I14" s="119"/>
      <c r="J14" s="119"/>
      <c r="K14" s="119"/>
      <c r="L14" s="119"/>
      <c r="M14" s="62" t="s">
        <v>62</v>
      </c>
      <c r="N14" s="62" t="s">
        <v>62</v>
      </c>
      <c r="O14" s="62" t="s">
        <v>62</v>
      </c>
      <c r="P14" s="62" t="s">
        <v>62</v>
      </c>
      <c r="Q14" s="136"/>
      <c r="R14" s="119"/>
      <c r="S14" s="119"/>
    </row>
    <row r="15" spans="1:44" ht="62.25" customHeight="1">
      <c r="A15" s="120" t="s">
        <v>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U15" s="116" t="s">
        <v>46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56" s="8" customFormat="1" ht="79.5" customHeight="1">
      <c r="A16" s="31">
        <v>1</v>
      </c>
      <c r="B16" s="30"/>
      <c r="C16" s="32"/>
      <c r="D16" s="32"/>
      <c r="E16" s="32"/>
      <c r="F16" s="31"/>
      <c r="G16" s="58" t="s">
        <v>8</v>
      </c>
      <c r="H16" s="31"/>
      <c r="I16" s="58" t="s">
        <v>8</v>
      </c>
      <c r="J16" s="31"/>
      <c r="K16" s="58" t="s">
        <v>8</v>
      </c>
      <c r="L16" s="31"/>
      <c r="M16" s="31"/>
      <c r="N16" s="31"/>
      <c r="O16" s="31"/>
      <c r="P16" s="31"/>
      <c r="Q16" s="58">
        <f aca="true" t="shared" si="0" ref="Q16:Q23">F16+H16+J16+L16+M16+N16+O16+P16</f>
        <v>0</v>
      </c>
      <c r="R16" s="59">
        <f aca="true" t="shared" si="1" ref="R16:R23">F16+H16+J16+L16+M16+N16+O16+P16</f>
        <v>0</v>
      </c>
      <c r="S16" s="58" t="s">
        <v>8</v>
      </c>
      <c r="U16" s="116" t="s">
        <v>47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53" s="8" customFormat="1" ht="79.5" customHeight="1">
      <c r="A17" s="31">
        <v>2</v>
      </c>
      <c r="B17" s="32"/>
      <c r="C17" s="32"/>
      <c r="D17" s="32"/>
      <c r="E17" s="32"/>
      <c r="F17" s="31"/>
      <c r="G17" s="58" t="s">
        <v>9</v>
      </c>
      <c r="H17" s="31"/>
      <c r="I17" s="58" t="s">
        <v>9</v>
      </c>
      <c r="J17" s="31"/>
      <c r="K17" s="58" t="s">
        <v>9</v>
      </c>
      <c r="L17" s="31"/>
      <c r="M17" s="31"/>
      <c r="N17" s="31"/>
      <c r="O17" s="31"/>
      <c r="P17" s="31"/>
      <c r="Q17" s="58">
        <f t="shared" si="0"/>
        <v>0</v>
      </c>
      <c r="R17" s="59">
        <f t="shared" si="1"/>
        <v>0</v>
      </c>
      <c r="S17" s="58" t="s">
        <v>9</v>
      </c>
      <c r="U17" s="116" t="s">
        <v>48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</row>
    <row r="18" spans="1:53" s="8" customFormat="1" ht="79.5" customHeight="1">
      <c r="A18" s="31">
        <v>3</v>
      </c>
      <c r="B18" s="32"/>
      <c r="C18" s="32"/>
      <c r="D18" s="32"/>
      <c r="E18" s="32"/>
      <c r="F18" s="31"/>
      <c r="G18" s="58" t="s">
        <v>9</v>
      </c>
      <c r="H18" s="31"/>
      <c r="I18" s="58" t="s">
        <v>9</v>
      </c>
      <c r="J18" s="31"/>
      <c r="K18" s="58" t="s">
        <v>9</v>
      </c>
      <c r="L18" s="31"/>
      <c r="M18" s="31"/>
      <c r="N18" s="31"/>
      <c r="O18" s="31"/>
      <c r="P18" s="31"/>
      <c r="Q18" s="58">
        <f t="shared" si="0"/>
        <v>0</v>
      </c>
      <c r="R18" s="59">
        <f t="shared" si="1"/>
        <v>0</v>
      </c>
      <c r="S18" s="58" t="s">
        <v>9</v>
      </c>
      <c r="U18" s="116" t="s">
        <v>49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41" s="8" customFormat="1" ht="79.5" customHeight="1">
      <c r="A19" s="31">
        <v>4</v>
      </c>
      <c r="B19" s="32"/>
      <c r="C19" s="32"/>
      <c r="D19" s="32"/>
      <c r="E19" s="32"/>
      <c r="F19" s="31"/>
      <c r="G19" s="58" t="s">
        <v>9</v>
      </c>
      <c r="H19" s="31"/>
      <c r="I19" s="58" t="s">
        <v>9</v>
      </c>
      <c r="J19" s="31"/>
      <c r="K19" s="58" t="s">
        <v>9</v>
      </c>
      <c r="L19" s="31"/>
      <c r="M19" s="31"/>
      <c r="N19" s="31"/>
      <c r="O19" s="31"/>
      <c r="P19" s="31"/>
      <c r="Q19" s="58">
        <f t="shared" si="0"/>
        <v>0</v>
      </c>
      <c r="R19" s="59">
        <f t="shared" si="1"/>
        <v>0</v>
      </c>
      <c r="S19" s="58" t="s">
        <v>9</v>
      </c>
      <c r="U19" s="153" t="s">
        <v>32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55" s="8" customFormat="1" ht="79.5" customHeight="1">
      <c r="A20" s="31">
        <v>5</v>
      </c>
      <c r="B20" s="32"/>
      <c r="C20" s="32"/>
      <c r="D20" s="32"/>
      <c r="E20" s="32"/>
      <c r="F20" s="31"/>
      <c r="G20" s="58" t="s">
        <v>9</v>
      </c>
      <c r="H20" s="31"/>
      <c r="I20" s="58" t="s">
        <v>9</v>
      </c>
      <c r="J20" s="31"/>
      <c r="K20" s="58" t="s">
        <v>9</v>
      </c>
      <c r="L20" s="31"/>
      <c r="M20" s="31"/>
      <c r="N20" s="31"/>
      <c r="O20" s="31"/>
      <c r="P20" s="31"/>
      <c r="Q20" s="58">
        <f t="shared" si="0"/>
        <v>0</v>
      </c>
      <c r="R20" s="59">
        <f t="shared" si="1"/>
        <v>0</v>
      </c>
      <c r="S20" s="58" t="s">
        <v>9</v>
      </c>
      <c r="U20" s="116" t="s">
        <v>60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</row>
    <row r="21" spans="1:55" s="8" customFormat="1" ht="79.5" customHeight="1">
      <c r="A21" s="31">
        <v>6</v>
      </c>
      <c r="B21" s="32"/>
      <c r="C21" s="32"/>
      <c r="D21" s="32"/>
      <c r="E21" s="32"/>
      <c r="F21" s="31"/>
      <c r="G21" s="58" t="s">
        <v>9</v>
      </c>
      <c r="H21" s="31"/>
      <c r="I21" s="58" t="s">
        <v>9</v>
      </c>
      <c r="J21" s="31"/>
      <c r="K21" s="58" t="s">
        <v>9</v>
      </c>
      <c r="L21" s="31"/>
      <c r="M21" s="31"/>
      <c r="N21" s="31"/>
      <c r="O21" s="31"/>
      <c r="P21" s="31"/>
      <c r="Q21" s="58">
        <f t="shared" si="0"/>
        <v>0</v>
      </c>
      <c r="R21" s="59">
        <f t="shared" si="1"/>
        <v>0</v>
      </c>
      <c r="S21" s="58" t="s">
        <v>9</v>
      </c>
      <c r="U21" s="116" t="s">
        <v>61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spans="1:56" s="8" customFormat="1" ht="79.5" customHeight="1">
      <c r="A22" s="31">
        <v>7</v>
      </c>
      <c r="B22" s="32"/>
      <c r="C22" s="32"/>
      <c r="D22" s="32"/>
      <c r="E22" s="32"/>
      <c r="F22" s="31"/>
      <c r="G22" s="58" t="s">
        <v>9</v>
      </c>
      <c r="H22" s="31"/>
      <c r="I22" s="58" t="s">
        <v>9</v>
      </c>
      <c r="J22" s="31"/>
      <c r="K22" s="58" t="s">
        <v>9</v>
      </c>
      <c r="L22" s="31"/>
      <c r="M22" s="31"/>
      <c r="N22" s="31"/>
      <c r="O22" s="31"/>
      <c r="P22" s="31"/>
      <c r="Q22" s="58">
        <f t="shared" si="0"/>
        <v>0</v>
      </c>
      <c r="R22" s="59">
        <f t="shared" si="1"/>
        <v>0</v>
      </c>
      <c r="S22" s="58" t="s">
        <v>9</v>
      </c>
      <c r="U22" s="153" t="s">
        <v>65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</row>
    <row r="23" spans="1:56" s="8" customFormat="1" ht="79.5" customHeight="1">
      <c r="A23" s="31">
        <v>8</v>
      </c>
      <c r="B23" s="32"/>
      <c r="C23" s="32"/>
      <c r="D23" s="32"/>
      <c r="E23" s="32"/>
      <c r="F23" s="31"/>
      <c r="G23" s="58" t="s">
        <v>9</v>
      </c>
      <c r="H23" s="31"/>
      <c r="I23" s="58" t="s">
        <v>9</v>
      </c>
      <c r="J23" s="31"/>
      <c r="K23" s="58" t="s">
        <v>9</v>
      </c>
      <c r="L23" s="31"/>
      <c r="M23" s="31"/>
      <c r="N23" s="31"/>
      <c r="O23" s="31"/>
      <c r="P23" s="31"/>
      <c r="Q23" s="58">
        <f t="shared" si="0"/>
        <v>0</v>
      </c>
      <c r="R23" s="59">
        <f t="shared" si="1"/>
        <v>0</v>
      </c>
      <c r="S23" s="58" t="s">
        <v>9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</row>
    <row r="24" spans="1:56" s="13" customFormat="1" ht="93" customHeight="1">
      <c r="A24" s="132" t="s">
        <v>17</v>
      </c>
      <c r="B24" s="133"/>
      <c r="C24" s="134"/>
      <c r="D24" s="69"/>
      <c r="E24" s="69"/>
      <c r="F24" s="59">
        <f>SUM(F16:F23)</f>
        <v>0</v>
      </c>
      <c r="G24" s="59" t="s">
        <v>6</v>
      </c>
      <c r="H24" s="59">
        <f>SUM(H16:H23)</f>
        <v>0</v>
      </c>
      <c r="I24" s="59" t="s">
        <v>6</v>
      </c>
      <c r="J24" s="59">
        <f>SUM(J16:J23)</f>
        <v>0</v>
      </c>
      <c r="K24" s="59" t="s">
        <v>6</v>
      </c>
      <c r="L24" s="59">
        <f aca="true" t="shared" si="2" ref="L24:R24">SUM(L16:L23)</f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 t="s">
        <v>6</v>
      </c>
      <c r="T24" s="13">
        <f>F24+H24+J24+L24+M24+N24+O24+P24</f>
        <v>0</v>
      </c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</row>
    <row r="25" spans="1:19" s="8" customFormat="1" ht="69.75" customHeight="1">
      <c r="A25" s="120" t="s">
        <v>23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47" s="8" customFormat="1" ht="79.5" customHeight="1">
      <c r="A26" s="31">
        <v>1</v>
      </c>
      <c r="B26" s="32"/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58">
        <f aca="true" t="shared" si="3" ref="Q26:Q33">F26+G26+H26+I26+J26+K26+L26+M26+N26+O26+P26</f>
        <v>0</v>
      </c>
      <c r="R26" s="59">
        <f aca="true" t="shared" si="4" ref="R26:R33">F26+H26+J26+L26+M26+N26+O26+P26</f>
        <v>0</v>
      </c>
      <c r="S26" s="59">
        <f aca="true" t="shared" si="5" ref="S26:S33">G26+I26+K26</f>
        <v>0</v>
      </c>
      <c r="V26" s="60"/>
      <c r="W26" s="112" t="s">
        <v>54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s="8" customFormat="1" ht="79.5" customHeight="1">
      <c r="A27" s="31">
        <v>2</v>
      </c>
      <c r="B27" s="32"/>
      <c r="C27" s="32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58">
        <f t="shared" si="3"/>
        <v>0</v>
      </c>
      <c r="R27" s="59">
        <f t="shared" si="4"/>
        <v>0</v>
      </c>
      <c r="S27" s="59">
        <f t="shared" si="5"/>
        <v>0</v>
      </c>
      <c r="V27" s="60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19" s="8" customFormat="1" ht="79.5" customHeight="1">
      <c r="A28" s="31">
        <v>3</v>
      </c>
      <c r="B28" s="32"/>
      <c r="C28" s="32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8">
        <f t="shared" si="3"/>
        <v>0</v>
      </c>
      <c r="R28" s="59">
        <f t="shared" si="4"/>
        <v>0</v>
      </c>
      <c r="S28" s="59">
        <f t="shared" si="5"/>
        <v>0</v>
      </c>
    </row>
    <row r="29" spans="1:19" s="8" customFormat="1" ht="79.5" customHeight="1">
      <c r="A29" s="31">
        <v>4</v>
      </c>
      <c r="B29" s="32"/>
      <c r="C29" s="3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8">
        <f t="shared" si="3"/>
        <v>0</v>
      </c>
      <c r="R29" s="59">
        <f t="shared" si="4"/>
        <v>0</v>
      </c>
      <c r="S29" s="59">
        <f t="shared" si="5"/>
        <v>0</v>
      </c>
    </row>
    <row r="30" spans="1:19" s="8" customFormat="1" ht="79.5" customHeight="1">
      <c r="A30" s="31">
        <v>5</v>
      </c>
      <c r="B30" s="32"/>
      <c r="C30" s="32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8">
        <f t="shared" si="3"/>
        <v>0</v>
      </c>
      <c r="R30" s="59">
        <f t="shared" si="4"/>
        <v>0</v>
      </c>
      <c r="S30" s="59">
        <f t="shared" si="5"/>
        <v>0</v>
      </c>
    </row>
    <row r="31" spans="1:19" s="8" customFormat="1" ht="79.5" customHeight="1">
      <c r="A31" s="31">
        <v>6</v>
      </c>
      <c r="B31" s="32"/>
      <c r="C31" s="32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58">
        <f t="shared" si="3"/>
        <v>0</v>
      </c>
      <c r="R31" s="59">
        <f t="shared" si="4"/>
        <v>0</v>
      </c>
      <c r="S31" s="59">
        <f t="shared" si="5"/>
        <v>0</v>
      </c>
    </row>
    <row r="32" spans="1:19" s="8" customFormat="1" ht="79.5" customHeight="1">
      <c r="A32" s="31">
        <v>7</v>
      </c>
      <c r="B32" s="32"/>
      <c r="C32" s="32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58">
        <f t="shared" si="3"/>
        <v>0</v>
      </c>
      <c r="R32" s="59">
        <f t="shared" si="4"/>
        <v>0</v>
      </c>
      <c r="S32" s="59">
        <f t="shared" si="5"/>
        <v>0</v>
      </c>
    </row>
    <row r="33" spans="1:19" s="8" customFormat="1" ht="79.5" customHeight="1">
      <c r="A33" s="31">
        <v>8</v>
      </c>
      <c r="B33" s="32"/>
      <c r="C33" s="32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58">
        <f t="shared" si="3"/>
        <v>0</v>
      </c>
      <c r="R33" s="59">
        <f t="shared" si="4"/>
        <v>0</v>
      </c>
      <c r="S33" s="59">
        <f t="shared" si="5"/>
        <v>0</v>
      </c>
    </row>
    <row r="34" spans="1:20" s="13" customFormat="1" ht="105.75" customHeight="1">
      <c r="A34" s="128" t="s">
        <v>69</v>
      </c>
      <c r="B34" s="128"/>
      <c r="C34" s="128"/>
      <c r="D34" s="70"/>
      <c r="E34" s="70"/>
      <c r="F34" s="59">
        <f aca="true" t="shared" si="6" ref="F34:S34">SUM(F26:F33)</f>
        <v>0</v>
      </c>
      <c r="G34" s="59">
        <f t="shared" si="6"/>
        <v>0</v>
      </c>
      <c r="H34" s="59">
        <f t="shared" si="6"/>
        <v>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59">
        <f t="shared" si="6"/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13">
        <f>F34+G34+H34+I34+J34+K34+L34+M34+N34+O34+P34</f>
        <v>0</v>
      </c>
    </row>
    <row r="35" spans="1:19" s="13" customFormat="1" ht="135" customHeight="1">
      <c r="A35" s="128" t="s">
        <v>68</v>
      </c>
      <c r="B35" s="128"/>
      <c r="C35" s="128"/>
      <c r="D35" s="70"/>
      <c r="E35" s="70"/>
      <c r="F35" s="121">
        <f>F34+1.5*G34</f>
        <v>0</v>
      </c>
      <c r="G35" s="121"/>
      <c r="H35" s="121">
        <f>H34+1.5*I34</f>
        <v>0</v>
      </c>
      <c r="I35" s="121"/>
      <c r="J35" s="121">
        <f>J34+1.5*K34</f>
        <v>0</v>
      </c>
      <c r="K35" s="121"/>
      <c r="L35" s="59">
        <f>L34</f>
        <v>0</v>
      </c>
      <c r="M35" s="59">
        <f>M34</f>
        <v>0</v>
      </c>
      <c r="N35" s="59">
        <f>N34</f>
        <v>0</v>
      </c>
      <c r="O35" s="59">
        <f>O34</f>
        <v>0</v>
      </c>
      <c r="P35" s="59">
        <f>P34</f>
        <v>0</v>
      </c>
      <c r="Q35" s="59">
        <f>F35+H35+J35+L35+M35+N35+O35+P35</f>
        <v>0</v>
      </c>
      <c r="R35" s="121">
        <f>R34+1.5*S34</f>
        <v>0</v>
      </c>
      <c r="S35" s="121"/>
    </row>
    <row r="36" spans="1:56" s="13" customFormat="1" ht="93" customHeight="1">
      <c r="A36" s="120" t="s">
        <v>66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</row>
    <row r="37" spans="1:56" s="8" customFormat="1" ht="79.5" customHeight="1">
      <c r="A37" s="31">
        <v>1</v>
      </c>
      <c r="B37" s="30"/>
      <c r="C37" s="32"/>
      <c r="D37" s="32"/>
      <c r="E37" s="32"/>
      <c r="F37" s="31"/>
      <c r="G37" s="58" t="s">
        <v>8</v>
      </c>
      <c r="H37" s="31"/>
      <c r="I37" s="58" t="s">
        <v>8</v>
      </c>
      <c r="J37" s="31"/>
      <c r="K37" s="58" t="s">
        <v>8</v>
      </c>
      <c r="L37" s="31"/>
      <c r="M37" s="31"/>
      <c r="N37" s="31"/>
      <c r="O37" s="31"/>
      <c r="P37" s="31"/>
      <c r="Q37" s="58">
        <f aca="true" t="shared" si="7" ref="Q37:Q44">F37+H37+J37+L37+M37+N37+O37+P37</f>
        <v>0</v>
      </c>
      <c r="R37" s="59">
        <f aca="true" t="shared" si="8" ref="R37:R44">F37+H37+J37+L37+M37+N37+O37+P37</f>
        <v>0</v>
      </c>
      <c r="S37" s="58" t="s">
        <v>8</v>
      </c>
      <c r="U37" s="116" t="s">
        <v>47</v>
      </c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</row>
    <row r="38" spans="1:53" s="8" customFormat="1" ht="79.5" customHeight="1">
      <c r="A38" s="31">
        <v>2</v>
      </c>
      <c r="B38" s="32"/>
      <c r="C38" s="32"/>
      <c r="D38" s="32"/>
      <c r="E38" s="32"/>
      <c r="F38" s="31"/>
      <c r="G38" s="58" t="s">
        <v>9</v>
      </c>
      <c r="H38" s="31"/>
      <c r="I38" s="58" t="s">
        <v>9</v>
      </c>
      <c r="J38" s="31"/>
      <c r="K38" s="58" t="s">
        <v>9</v>
      </c>
      <c r="L38" s="31"/>
      <c r="M38" s="31"/>
      <c r="N38" s="31"/>
      <c r="O38" s="31"/>
      <c r="P38" s="31"/>
      <c r="Q38" s="58">
        <f t="shared" si="7"/>
        <v>0</v>
      </c>
      <c r="R38" s="59">
        <f t="shared" si="8"/>
        <v>0</v>
      </c>
      <c r="S38" s="58" t="s">
        <v>9</v>
      </c>
      <c r="U38" s="116" t="s">
        <v>48</v>
      </c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</row>
    <row r="39" spans="1:53" s="8" customFormat="1" ht="79.5" customHeight="1">
      <c r="A39" s="31">
        <v>3</v>
      </c>
      <c r="B39" s="32"/>
      <c r="C39" s="32"/>
      <c r="D39" s="32"/>
      <c r="E39" s="32"/>
      <c r="F39" s="31"/>
      <c r="G39" s="58" t="s">
        <v>9</v>
      </c>
      <c r="H39" s="31"/>
      <c r="I39" s="58" t="s">
        <v>9</v>
      </c>
      <c r="J39" s="31"/>
      <c r="K39" s="58" t="s">
        <v>9</v>
      </c>
      <c r="L39" s="31"/>
      <c r="M39" s="31"/>
      <c r="N39" s="31"/>
      <c r="O39" s="31"/>
      <c r="P39" s="31"/>
      <c r="Q39" s="58">
        <f t="shared" si="7"/>
        <v>0</v>
      </c>
      <c r="R39" s="59">
        <f t="shared" si="8"/>
        <v>0</v>
      </c>
      <c r="S39" s="58" t="s">
        <v>9</v>
      </c>
      <c r="U39" s="116" t="s">
        <v>49</v>
      </c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</row>
    <row r="40" spans="1:41" s="8" customFormat="1" ht="79.5" customHeight="1">
      <c r="A40" s="31">
        <v>4</v>
      </c>
      <c r="B40" s="32"/>
      <c r="C40" s="32"/>
      <c r="D40" s="32"/>
      <c r="E40" s="32"/>
      <c r="F40" s="31"/>
      <c r="G40" s="58" t="s">
        <v>9</v>
      </c>
      <c r="H40" s="31"/>
      <c r="I40" s="58" t="s">
        <v>9</v>
      </c>
      <c r="J40" s="31"/>
      <c r="K40" s="58" t="s">
        <v>9</v>
      </c>
      <c r="L40" s="31"/>
      <c r="M40" s="31"/>
      <c r="N40" s="31"/>
      <c r="O40" s="31"/>
      <c r="P40" s="31"/>
      <c r="Q40" s="58">
        <f t="shared" si="7"/>
        <v>0</v>
      </c>
      <c r="R40" s="59">
        <f t="shared" si="8"/>
        <v>0</v>
      </c>
      <c r="S40" s="58" t="s">
        <v>9</v>
      </c>
      <c r="U40" s="153" t="s">
        <v>32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55" s="8" customFormat="1" ht="79.5" customHeight="1">
      <c r="A41" s="31">
        <v>5</v>
      </c>
      <c r="B41" s="32"/>
      <c r="C41" s="32"/>
      <c r="D41" s="32"/>
      <c r="E41" s="32"/>
      <c r="F41" s="31"/>
      <c r="G41" s="58" t="s">
        <v>9</v>
      </c>
      <c r="H41" s="31"/>
      <c r="I41" s="58" t="s">
        <v>9</v>
      </c>
      <c r="J41" s="31"/>
      <c r="K41" s="58" t="s">
        <v>9</v>
      </c>
      <c r="L41" s="31"/>
      <c r="M41" s="31"/>
      <c r="N41" s="31"/>
      <c r="O41" s="31"/>
      <c r="P41" s="31"/>
      <c r="Q41" s="58">
        <f t="shared" si="7"/>
        <v>0</v>
      </c>
      <c r="R41" s="59">
        <f t="shared" si="8"/>
        <v>0</v>
      </c>
      <c r="S41" s="58" t="s">
        <v>9</v>
      </c>
      <c r="U41" s="116" t="s">
        <v>60</v>
      </c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spans="1:55" s="8" customFormat="1" ht="79.5" customHeight="1">
      <c r="A42" s="31">
        <v>6</v>
      </c>
      <c r="B42" s="32"/>
      <c r="C42" s="32"/>
      <c r="D42" s="32"/>
      <c r="E42" s="32"/>
      <c r="F42" s="31"/>
      <c r="G42" s="58" t="s">
        <v>9</v>
      </c>
      <c r="H42" s="31"/>
      <c r="I42" s="58" t="s">
        <v>9</v>
      </c>
      <c r="J42" s="31"/>
      <c r="K42" s="58" t="s">
        <v>9</v>
      </c>
      <c r="L42" s="31"/>
      <c r="M42" s="31"/>
      <c r="N42" s="31"/>
      <c r="O42" s="31"/>
      <c r="P42" s="31"/>
      <c r="Q42" s="58">
        <f t="shared" si="7"/>
        <v>0</v>
      </c>
      <c r="R42" s="59">
        <f t="shared" si="8"/>
        <v>0</v>
      </c>
      <c r="S42" s="58" t="s">
        <v>9</v>
      </c>
      <c r="U42" s="116" t="s">
        <v>61</v>
      </c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spans="1:56" s="8" customFormat="1" ht="79.5" customHeight="1">
      <c r="A43" s="31">
        <v>7</v>
      </c>
      <c r="B43" s="32"/>
      <c r="C43" s="32"/>
      <c r="D43" s="32"/>
      <c r="E43" s="32"/>
      <c r="F43" s="31"/>
      <c r="G43" s="58" t="s">
        <v>9</v>
      </c>
      <c r="H43" s="31"/>
      <c r="I43" s="58" t="s">
        <v>9</v>
      </c>
      <c r="J43" s="31"/>
      <c r="K43" s="58" t="s">
        <v>9</v>
      </c>
      <c r="L43" s="31"/>
      <c r="M43" s="31"/>
      <c r="N43" s="31"/>
      <c r="O43" s="31"/>
      <c r="P43" s="31"/>
      <c r="Q43" s="58">
        <f t="shared" si="7"/>
        <v>0</v>
      </c>
      <c r="R43" s="59">
        <f t="shared" si="8"/>
        <v>0</v>
      </c>
      <c r="S43" s="58" t="s">
        <v>9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</row>
    <row r="44" spans="1:56" s="8" customFormat="1" ht="79.5" customHeight="1">
      <c r="A44" s="31">
        <v>8</v>
      </c>
      <c r="B44" s="32"/>
      <c r="C44" s="32"/>
      <c r="D44" s="32"/>
      <c r="E44" s="32"/>
      <c r="F44" s="31"/>
      <c r="G44" s="58" t="s">
        <v>9</v>
      </c>
      <c r="H44" s="31"/>
      <c r="I44" s="58" t="s">
        <v>9</v>
      </c>
      <c r="J44" s="31"/>
      <c r="K44" s="58" t="s">
        <v>9</v>
      </c>
      <c r="L44" s="31"/>
      <c r="M44" s="31"/>
      <c r="N44" s="31"/>
      <c r="O44" s="31"/>
      <c r="P44" s="31"/>
      <c r="Q44" s="58">
        <f t="shared" si="7"/>
        <v>0</v>
      </c>
      <c r="R44" s="59">
        <f t="shared" si="8"/>
        <v>0</v>
      </c>
      <c r="S44" s="58" t="s">
        <v>9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</row>
    <row r="45" spans="1:56" s="13" customFormat="1" ht="93" customHeight="1">
      <c r="A45" s="132" t="s">
        <v>67</v>
      </c>
      <c r="B45" s="133"/>
      <c r="C45" s="134"/>
      <c r="D45" s="69"/>
      <c r="E45" s="69"/>
      <c r="F45" s="59">
        <f>SUM(F37:F44)</f>
        <v>0</v>
      </c>
      <c r="G45" s="59" t="s">
        <v>6</v>
      </c>
      <c r="H45" s="59">
        <f>SUM(H37:H44)</f>
        <v>0</v>
      </c>
      <c r="I45" s="59" t="s">
        <v>6</v>
      </c>
      <c r="J45" s="59">
        <f>SUM(J37:J44)</f>
        <v>0</v>
      </c>
      <c r="K45" s="59" t="s">
        <v>6</v>
      </c>
      <c r="L45" s="59">
        <f aca="true" t="shared" si="9" ref="L45:R45">SUM(L37:L44)</f>
        <v>0</v>
      </c>
      <c r="M45" s="59">
        <f t="shared" si="9"/>
        <v>0</v>
      </c>
      <c r="N45" s="59">
        <f t="shared" si="9"/>
        <v>0</v>
      </c>
      <c r="O45" s="59">
        <f t="shared" si="9"/>
        <v>0</v>
      </c>
      <c r="P45" s="59">
        <f t="shared" si="9"/>
        <v>0</v>
      </c>
      <c r="Q45" s="59">
        <f t="shared" si="9"/>
        <v>0</v>
      </c>
      <c r="R45" s="59">
        <f t="shared" si="9"/>
        <v>0</v>
      </c>
      <c r="S45" s="59" t="s">
        <v>6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</row>
    <row r="46" spans="1:19" s="13" customFormat="1" ht="108.75" customHeight="1">
      <c r="A46" s="132" t="s">
        <v>70</v>
      </c>
      <c r="B46" s="133"/>
      <c r="C46" s="134"/>
      <c r="D46" s="69"/>
      <c r="E46" s="69"/>
      <c r="F46" s="121">
        <f>F24+F45+F35</f>
        <v>0</v>
      </c>
      <c r="G46" s="121"/>
      <c r="H46" s="121">
        <f>H24+H45+H35</f>
        <v>0</v>
      </c>
      <c r="I46" s="121"/>
      <c r="J46" s="121">
        <f>J24+J45+J35</f>
        <v>0</v>
      </c>
      <c r="K46" s="121"/>
      <c r="L46" s="59">
        <f aca="true" t="shared" si="10" ref="L46:R46">L24+L45+L35</f>
        <v>0</v>
      </c>
      <c r="M46" s="59">
        <f t="shared" si="10"/>
        <v>0</v>
      </c>
      <c r="N46" s="59">
        <f t="shared" si="10"/>
        <v>0</v>
      </c>
      <c r="O46" s="59">
        <f t="shared" si="10"/>
        <v>0</v>
      </c>
      <c r="P46" s="59">
        <f t="shared" si="10"/>
        <v>0</v>
      </c>
      <c r="Q46" s="59">
        <f t="shared" si="10"/>
        <v>0</v>
      </c>
      <c r="R46" s="121">
        <f t="shared" si="10"/>
        <v>0</v>
      </c>
      <c r="S46" s="121"/>
    </row>
    <row r="47" spans="1:43" s="1" customFormat="1" ht="79.5" customHeight="1">
      <c r="A47" s="113" t="s">
        <v>56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20"/>
      <c r="S47" s="120"/>
      <c r="T47" s="117" t="s">
        <v>55</v>
      </c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1:19" s="1" customFormat="1" ht="79.5" customHeight="1">
      <c r="A48" s="113" t="s">
        <v>31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20"/>
      <c r="S48" s="120"/>
    </row>
    <row r="49" spans="1:19" s="1" customFormat="1" ht="79.5" customHeight="1" thickBot="1">
      <c r="A49" s="113" t="s">
        <v>25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R49" s="141">
        <f>R47-R48</f>
        <v>0</v>
      </c>
      <c r="S49" s="141"/>
    </row>
    <row r="50" spans="1:19" s="1" customFormat="1" ht="79.5" customHeight="1" thickBot="1">
      <c r="A50" s="113" t="s">
        <v>147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43">
        <f>MAX(SUM(R24+R35-R47),0)</f>
        <v>0</v>
      </c>
      <c r="S50" s="144"/>
    </row>
    <row r="51" spans="1:19" s="1" customFormat="1" ht="79.5" customHeight="1" thickBot="1">
      <c r="A51" s="113" t="s">
        <v>148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43">
        <f>MAX(R46-R47-R50,0)</f>
        <v>0</v>
      </c>
      <c r="S51" s="144"/>
    </row>
    <row r="52" spans="1:19" s="1" customFormat="1" ht="79.5" customHeight="1" thickBot="1">
      <c r="A52" s="113" t="s">
        <v>146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43">
        <f>IF(R46&lt;R49,"Nie wypracowano pensum",IF(SUM(R50:S51)&gt;R47*2,"Przekroczono limit nadgodzin",SUM(R50:R51)))</f>
        <v>0</v>
      </c>
      <c r="S52" s="144"/>
    </row>
    <row r="53" spans="1:43" s="1" customFormat="1" ht="79.5" customHeight="1">
      <c r="A53" s="113" t="s">
        <v>58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  <c r="R53" s="152"/>
      <c r="S53" s="152"/>
      <c r="T53" s="110" t="s">
        <v>57</v>
      </c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</row>
    <row r="54" spans="2:24" s="15" customFormat="1" ht="19.5" customHeight="1">
      <c r="B54" s="20"/>
      <c r="C54" s="16"/>
      <c r="D54" s="16"/>
      <c r="E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T54" s="17"/>
      <c r="U54" s="17"/>
      <c r="V54" s="17"/>
      <c r="W54" s="17"/>
      <c r="X54" s="18"/>
    </row>
    <row r="55" spans="2:20" s="15" customFormat="1" ht="27" customHeight="1" thickBot="1">
      <c r="B55" s="21"/>
      <c r="F55" s="16"/>
      <c r="G55" s="16"/>
      <c r="H55" s="18"/>
      <c r="I55" s="18"/>
      <c r="J55" s="18"/>
      <c r="K55" s="18"/>
      <c r="L55" s="18"/>
      <c r="M55" s="142"/>
      <c r="N55" s="142"/>
      <c r="O55" s="142"/>
      <c r="P55" s="142"/>
      <c r="Q55" s="142"/>
      <c r="R55" s="142"/>
      <c r="S55" s="142"/>
      <c r="T55" s="18"/>
    </row>
    <row r="56" spans="1:19" s="13" customFormat="1" ht="60" customHeight="1" thickBot="1">
      <c r="A56" s="14"/>
      <c r="B56" s="149" t="s">
        <v>24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</row>
    <row r="57" spans="2:19" s="13" customFormat="1" ht="15.75" customHeight="1">
      <c r="B57" s="130" t="s">
        <v>152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1:19" s="13" customFormat="1" ht="28.5" customHeight="1">
      <c r="A58" s="14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s="9" customFormat="1" ht="75.75" customHeight="1">
      <c r="A59" s="1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s="9" customFormat="1" ht="30.75" customHeight="1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24" s="36" customFormat="1" ht="61.5">
      <c r="B61" s="38" t="s">
        <v>19</v>
      </c>
      <c r="C61" s="39"/>
      <c r="D61" s="39"/>
      <c r="E61" s="39"/>
      <c r="H61" s="40"/>
      <c r="I61" s="40"/>
      <c r="J61" s="40"/>
      <c r="K61" s="40"/>
      <c r="L61" s="40"/>
      <c r="M61" s="146" t="s">
        <v>35</v>
      </c>
      <c r="N61" s="146"/>
      <c r="O61" s="146"/>
      <c r="P61" s="146"/>
      <c r="Q61" s="146"/>
      <c r="R61" s="146"/>
      <c r="T61" s="40"/>
      <c r="U61" s="40"/>
      <c r="V61" s="40"/>
      <c r="W61" s="40"/>
      <c r="X61" s="41"/>
    </row>
    <row r="62" spans="2:19" s="42" customFormat="1" ht="61.5">
      <c r="B62" s="68" t="s">
        <v>20</v>
      </c>
      <c r="M62" s="140" t="s">
        <v>20</v>
      </c>
      <c r="N62" s="140"/>
      <c r="O62" s="140"/>
      <c r="P62" s="140"/>
      <c r="Q62" s="140"/>
      <c r="R62" s="140"/>
      <c r="S62" s="140"/>
    </row>
    <row r="63" spans="2:19" s="19" customFormat="1" ht="45.75"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s="19" customFormat="1" ht="45" customHeight="1">
      <c r="B64" s="33" t="s">
        <v>15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47" t="s">
        <v>36</v>
      </c>
      <c r="N64" s="147"/>
      <c r="O64" s="147"/>
      <c r="P64" s="147"/>
      <c r="Q64" s="147"/>
      <c r="R64" s="147"/>
      <c r="S64" s="147"/>
    </row>
    <row r="65" spans="2:19" s="26" customFormat="1" ht="61.5">
      <c r="B65" s="34" t="s">
        <v>18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48" t="s">
        <v>37</v>
      </c>
      <c r="N65" s="148"/>
      <c r="O65" s="148"/>
      <c r="P65" s="148"/>
      <c r="Q65" s="148"/>
      <c r="R65" s="148"/>
      <c r="S65" s="148"/>
    </row>
    <row r="66" s="13" customFormat="1" ht="18.75"/>
    <row r="67" spans="10:12" ht="12.75" customHeight="1">
      <c r="J67" s="11"/>
      <c r="L67" s="11"/>
    </row>
    <row r="69" ht="11.25">
      <c r="R69" s="65"/>
    </row>
    <row r="71" spans="10:18" ht="11.25">
      <c r="J71" s="65"/>
      <c r="O71" s="145"/>
      <c r="P71" s="145"/>
      <c r="Q71" s="145"/>
      <c r="R71" s="145"/>
    </row>
    <row r="72" spans="13:19" ht="12.75" customHeight="1">
      <c r="M72" s="145"/>
      <c r="N72" s="145"/>
      <c r="O72" s="145"/>
      <c r="P72" s="145"/>
      <c r="Q72" s="145"/>
      <c r="R72" s="145"/>
      <c r="S72" s="145"/>
    </row>
  </sheetData>
  <sheetProtection/>
  <mergeCells count="84">
    <mergeCell ref="O71:R71"/>
    <mergeCell ref="A53:Q53"/>
    <mergeCell ref="R53:S53"/>
    <mergeCell ref="T53:AQ53"/>
    <mergeCell ref="M55:S55"/>
    <mergeCell ref="M72:S72"/>
    <mergeCell ref="B56:S56"/>
    <mergeCell ref="B57:S59"/>
    <mergeCell ref="M61:R61"/>
    <mergeCell ref="M64:S64"/>
    <mergeCell ref="M65:S65"/>
    <mergeCell ref="A25:S25"/>
    <mergeCell ref="D12:D14"/>
    <mergeCell ref="E12:E14"/>
    <mergeCell ref="R13:R14"/>
    <mergeCell ref="A52:Q52"/>
    <mergeCell ref="R52:S52"/>
    <mergeCell ref="A34:C34"/>
    <mergeCell ref="C12:C14"/>
    <mergeCell ref="A15:S15"/>
    <mergeCell ref="W26:AU27"/>
    <mergeCell ref="U16:BD16"/>
    <mergeCell ref="F35:G35"/>
    <mergeCell ref="R35:S35"/>
    <mergeCell ref="R12:S12"/>
    <mergeCell ref="F12:G12"/>
    <mergeCell ref="H13:H14"/>
    <mergeCell ref="U19:AO19"/>
    <mergeCell ref="H35:I35"/>
    <mergeCell ref="C8:K8"/>
    <mergeCell ref="S13:S14"/>
    <mergeCell ref="J13:J14"/>
    <mergeCell ref="F11:S11"/>
    <mergeCell ref="U17:BA17"/>
    <mergeCell ref="U18:BA18"/>
    <mergeCell ref="I13:I14"/>
    <mergeCell ref="U15:AR15"/>
    <mergeCell ref="Q12:Q14"/>
    <mergeCell ref="A35:C35"/>
    <mergeCell ref="J35:K35"/>
    <mergeCell ref="F13:F14"/>
    <mergeCell ref="G13:G14"/>
    <mergeCell ref="B12:B14"/>
    <mergeCell ref="A24:C24"/>
    <mergeCell ref="C2:R2"/>
    <mergeCell ref="C4:R4"/>
    <mergeCell ref="C6:R6"/>
    <mergeCell ref="A12:A14"/>
    <mergeCell ref="J12:K12"/>
    <mergeCell ref="C3:R3"/>
    <mergeCell ref="C7:K7"/>
    <mergeCell ref="M12:P12"/>
    <mergeCell ref="C9:K9"/>
    <mergeCell ref="H12:I12"/>
    <mergeCell ref="A49:Q49"/>
    <mergeCell ref="R48:S48"/>
    <mergeCell ref="U37:BD37"/>
    <mergeCell ref="U21:BC21"/>
    <mergeCell ref="U22:BD24"/>
    <mergeCell ref="L13:L14"/>
    <mergeCell ref="K13:K14"/>
    <mergeCell ref="U38:BA38"/>
    <mergeCell ref="U20:BC20"/>
    <mergeCell ref="A36:S36"/>
    <mergeCell ref="R47:S47"/>
    <mergeCell ref="T47:AQ47"/>
    <mergeCell ref="A45:C45"/>
    <mergeCell ref="A50:Q50"/>
    <mergeCell ref="R50:S50"/>
    <mergeCell ref="A46:C46"/>
    <mergeCell ref="F46:G46"/>
    <mergeCell ref="H46:I46"/>
    <mergeCell ref="J46:K46"/>
    <mergeCell ref="A48:Q48"/>
    <mergeCell ref="R49:S49"/>
    <mergeCell ref="A51:Q51"/>
    <mergeCell ref="R51:S51"/>
    <mergeCell ref="M62:S62"/>
    <mergeCell ref="U39:BA39"/>
    <mergeCell ref="U40:AO40"/>
    <mergeCell ref="U41:BC41"/>
    <mergeCell ref="U42:BC42"/>
    <mergeCell ref="R46:S46"/>
    <mergeCell ref="A47:Q47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15" r:id="rId1"/>
  <headerFooter alignWithMargins="0">
    <oddHeader>&amp;R&amp;36&amp;D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D72"/>
  <sheetViews>
    <sheetView zoomScale="25" zoomScaleNormal="25" zoomScaleSheetLayoutView="10"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97.28125" style="2" customWidth="1"/>
    <col min="3" max="3" width="95.8515625" style="2" customWidth="1"/>
    <col min="4" max="5" width="32.8515625" style="2" customWidth="1"/>
    <col min="6" max="19" width="40.7109375" style="2" customWidth="1"/>
    <col min="20" max="20" width="15.57421875" style="2" customWidth="1"/>
    <col min="21" max="16384" width="9.140625" style="2" customWidth="1"/>
  </cols>
  <sheetData>
    <row r="1" ht="40.5" customHeight="1">
      <c r="B1" s="28" t="s">
        <v>2</v>
      </c>
    </row>
    <row r="2" spans="2:18" ht="90" customHeight="1">
      <c r="B2" s="3"/>
      <c r="C2" s="122" t="s">
        <v>10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18" ht="106.5" customHeight="1">
      <c r="B3" s="3"/>
      <c r="C3" s="122" t="s">
        <v>11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2:18" ht="48.75" customHeight="1">
      <c r="B4" s="3"/>
      <c r="C4" s="123" t="s">
        <v>12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18" ht="27.75" customHeight="1">
      <c r="B5" s="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ht="70.5" customHeight="1">
      <c r="B6" s="3"/>
      <c r="C6" s="124" t="str">
        <f>'Nauczyciel 1'!C6:R6</f>
        <v>rok akademicki 2022/2023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9" ht="81" customHeight="1">
      <c r="B7" s="35" t="s">
        <v>7</v>
      </c>
      <c r="C7" s="126"/>
      <c r="D7" s="126"/>
      <c r="E7" s="126"/>
      <c r="F7" s="126"/>
      <c r="G7" s="126"/>
      <c r="H7" s="126"/>
      <c r="I7" s="126"/>
      <c r="J7" s="126"/>
      <c r="K7" s="126"/>
      <c r="L7" s="12"/>
      <c r="M7" s="12"/>
      <c r="N7" s="12"/>
      <c r="O7" s="12"/>
      <c r="P7" s="12"/>
      <c r="Q7" s="12"/>
      <c r="R7" s="12"/>
      <c r="S7" s="4"/>
    </row>
    <row r="8" spans="2:22" ht="84.75" customHeight="1">
      <c r="B8" s="35" t="s">
        <v>21</v>
      </c>
      <c r="C8" s="129"/>
      <c r="D8" s="129"/>
      <c r="E8" s="129"/>
      <c r="F8" s="129"/>
      <c r="G8" s="129"/>
      <c r="H8" s="129"/>
      <c r="I8" s="129"/>
      <c r="J8" s="129"/>
      <c r="K8" s="129"/>
      <c r="L8" s="5"/>
      <c r="M8" s="5"/>
      <c r="N8" s="5"/>
      <c r="O8" s="6"/>
      <c r="P8" s="6"/>
      <c r="Q8" s="6"/>
      <c r="R8" s="6"/>
      <c r="S8" s="6"/>
      <c r="T8" s="6"/>
      <c r="U8" s="6"/>
      <c r="V8" s="6"/>
    </row>
    <row r="9" spans="2:22" ht="69" customHeight="1">
      <c r="B9" s="35" t="s">
        <v>13</v>
      </c>
      <c r="C9" s="129"/>
      <c r="D9" s="129"/>
      <c r="E9" s="129"/>
      <c r="F9" s="129"/>
      <c r="G9" s="129"/>
      <c r="H9" s="129"/>
      <c r="I9" s="129"/>
      <c r="J9" s="129"/>
      <c r="K9" s="12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69" customHeight="1">
      <c r="B10" s="35" t="s">
        <v>39</v>
      </c>
      <c r="C10" s="37"/>
      <c r="D10" s="37"/>
      <c r="E10" s="37"/>
      <c r="F10" s="37"/>
      <c r="G10" s="37"/>
      <c r="H10" s="37"/>
      <c r="I10" s="37"/>
      <c r="J10" s="37"/>
      <c r="K10" s="3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96.75" customHeight="1">
      <c r="A11" s="22"/>
      <c r="B11" s="23"/>
      <c r="C11" s="24"/>
      <c r="D11" s="24"/>
      <c r="E11" s="24"/>
      <c r="F11" s="125" t="s">
        <v>16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7"/>
      <c r="U11" s="7"/>
      <c r="V11" s="7"/>
    </row>
    <row r="12" spans="1:19" s="13" customFormat="1" ht="130.5" customHeight="1">
      <c r="A12" s="125" t="s">
        <v>38</v>
      </c>
      <c r="B12" s="135" t="s">
        <v>0</v>
      </c>
      <c r="C12" s="135" t="s">
        <v>73</v>
      </c>
      <c r="D12" s="137" t="s">
        <v>74</v>
      </c>
      <c r="E12" s="135" t="s">
        <v>1</v>
      </c>
      <c r="F12" s="125" t="s">
        <v>3</v>
      </c>
      <c r="G12" s="125"/>
      <c r="H12" s="125" t="s">
        <v>4</v>
      </c>
      <c r="I12" s="125"/>
      <c r="J12" s="125" t="s">
        <v>14</v>
      </c>
      <c r="K12" s="125"/>
      <c r="L12" s="61" t="s">
        <v>34</v>
      </c>
      <c r="M12" s="127" t="s">
        <v>33</v>
      </c>
      <c r="N12" s="127"/>
      <c r="O12" s="127"/>
      <c r="P12" s="127"/>
      <c r="Q12" s="136" t="s">
        <v>5</v>
      </c>
      <c r="R12" s="119" t="s">
        <v>30</v>
      </c>
      <c r="S12" s="119"/>
    </row>
    <row r="13" spans="1:19" s="13" customFormat="1" ht="93" customHeight="1">
      <c r="A13" s="125"/>
      <c r="B13" s="135"/>
      <c r="C13" s="135"/>
      <c r="D13" s="138"/>
      <c r="E13" s="135"/>
      <c r="F13" s="119" t="s">
        <v>62</v>
      </c>
      <c r="G13" s="119" t="s">
        <v>63</v>
      </c>
      <c r="H13" s="119" t="s">
        <v>62</v>
      </c>
      <c r="I13" s="119" t="s">
        <v>63</v>
      </c>
      <c r="J13" s="119" t="s">
        <v>62</v>
      </c>
      <c r="K13" s="119" t="s">
        <v>64</v>
      </c>
      <c r="L13" s="119" t="s">
        <v>59</v>
      </c>
      <c r="M13" s="63" t="s">
        <v>26</v>
      </c>
      <c r="N13" s="63" t="s">
        <v>27</v>
      </c>
      <c r="O13" s="63" t="s">
        <v>28</v>
      </c>
      <c r="P13" s="64" t="s">
        <v>29</v>
      </c>
      <c r="Q13" s="136"/>
      <c r="R13" s="119" t="s">
        <v>62</v>
      </c>
      <c r="S13" s="119" t="s">
        <v>63</v>
      </c>
    </row>
    <row r="14" spans="1:19" s="13" customFormat="1" ht="62.25" customHeight="1">
      <c r="A14" s="125"/>
      <c r="B14" s="135"/>
      <c r="C14" s="135"/>
      <c r="D14" s="139"/>
      <c r="E14" s="135"/>
      <c r="F14" s="119"/>
      <c r="G14" s="119"/>
      <c r="H14" s="119"/>
      <c r="I14" s="119"/>
      <c r="J14" s="119"/>
      <c r="K14" s="119"/>
      <c r="L14" s="119"/>
      <c r="M14" s="62" t="s">
        <v>62</v>
      </c>
      <c r="N14" s="62" t="s">
        <v>62</v>
      </c>
      <c r="O14" s="62" t="s">
        <v>62</v>
      </c>
      <c r="P14" s="62" t="s">
        <v>62</v>
      </c>
      <c r="Q14" s="136"/>
      <c r="R14" s="119"/>
      <c r="S14" s="119"/>
    </row>
    <row r="15" spans="1:44" ht="62.25" customHeight="1">
      <c r="A15" s="120" t="s">
        <v>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U15" s="116" t="s">
        <v>46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56" s="8" customFormat="1" ht="79.5" customHeight="1">
      <c r="A16" s="31">
        <v>1</v>
      </c>
      <c r="B16" s="30"/>
      <c r="C16" s="32"/>
      <c r="D16" s="32"/>
      <c r="E16" s="32"/>
      <c r="F16" s="31"/>
      <c r="G16" s="58" t="s">
        <v>8</v>
      </c>
      <c r="H16" s="31"/>
      <c r="I16" s="58" t="s">
        <v>8</v>
      </c>
      <c r="J16" s="31"/>
      <c r="K16" s="58" t="s">
        <v>8</v>
      </c>
      <c r="L16" s="31"/>
      <c r="M16" s="31"/>
      <c r="N16" s="31"/>
      <c r="O16" s="31"/>
      <c r="P16" s="31"/>
      <c r="Q16" s="58">
        <f aca="true" t="shared" si="0" ref="Q16:Q23">F16+H16+J16+L16+M16+N16+O16+P16</f>
        <v>0</v>
      </c>
      <c r="R16" s="59">
        <f aca="true" t="shared" si="1" ref="R16:R23">F16+H16+J16+L16+M16+N16+O16+P16</f>
        <v>0</v>
      </c>
      <c r="S16" s="58" t="s">
        <v>8</v>
      </c>
      <c r="U16" s="116" t="s">
        <v>47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53" s="8" customFormat="1" ht="79.5" customHeight="1">
      <c r="A17" s="31">
        <v>2</v>
      </c>
      <c r="B17" s="32"/>
      <c r="C17" s="32"/>
      <c r="D17" s="32"/>
      <c r="E17" s="32"/>
      <c r="F17" s="31"/>
      <c r="G17" s="58" t="s">
        <v>9</v>
      </c>
      <c r="H17" s="31"/>
      <c r="I17" s="58" t="s">
        <v>9</v>
      </c>
      <c r="J17" s="31"/>
      <c r="K17" s="58" t="s">
        <v>9</v>
      </c>
      <c r="L17" s="31"/>
      <c r="M17" s="31"/>
      <c r="N17" s="31"/>
      <c r="O17" s="31"/>
      <c r="P17" s="31"/>
      <c r="Q17" s="58">
        <f t="shared" si="0"/>
        <v>0</v>
      </c>
      <c r="R17" s="59">
        <f t="shared" si="1"/>
        <v>0</v>
      </c>
      <c r="S17" s="58" t="s">
        <v>9</v>
      </c>
      <c r="U17" s="116" t="s">
        <v>48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</row>
    <row r="18" spans="1:53" s="8" customFormat="1" ht="79.5" customHeight="1">
      <c r="A18" s="31">
        <v>3</v>
      </c>
      <c r="B18" s="32"/>
      <c r="C18" s="32"/>
      <c r="D18" s="32"/>
      <c r="E18" s="32"/>
      <c r="F18" s="31"/>
      <c r="G18" s="58" t="s">
        <v>9</v>
      </c>
      <c r="H18" s="31"/>
      <c r="I18" s="58" t="s">
        <v>9</v>
      </c>
      <c r="J18" s="31"/>
      <c r="K18" s="58" t="s">
        <v>9</v>
      </c>
      <c r="L18" s="31"/>
      <c r="M18" s="31"/>
      <c r="N18" s="31"/>
      <c r="O18" s="31"/>
      <c r="P18" s="31"/>
      <c r="Q18" s="58">
        <f t="shared" si="0"/>
        <v>0</v>
      </c>
      <c r="R18" s="59">
        <f t="shared" si="1"/>
        <v>0</v>
      </c>
      <c r="S18" s="58" t="s">
        <v>9</v>
      </c>
      <c r="U18" s="116" t="s">
        <v>49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41" s="8" customFormat="1" ht="79.5" customHeight="1">
      <c r="A19" s="31">
        <v>4</v>
      </c>
      <c r="B19" s="32"/>
      <c r="C19" s="32"/>
      <c r="D19" s="32"/>
      <c r="E19" s="32"/>
      <c r="F19" s="31"/>
      <c r="G19" s="58" t="s">
        <v>9</v>
      </c>
      <c r="H19" s="31"/>
      <c r="I19" s="58" t="s">
        <v>9</v>
      </c>
      <c r="J19" s="31"/>
      <c r="K19" s="58" t="s">
        <v>9</v>
      </c>
      <c r="L19" s="31"/>
      <c r="M19" s="31"/>
      <c r="N19" s="31"/>
      <c r="O19" s="31"/>
      <c r="P19" s="31"/>
      <c r="Q19" s="58">
        <f t="shared" si="0"/>
        <v>0</v>
      </c>
      <c r="R19" s="59">
        <f t="shared" si="1"/>
        <v>0</v>
      </c>
      <c r="S19" s="58" t="s">
        <v>9</v>
      </c>
      <c r="U19" s="153" t="s">
        <v>32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55" s="8" customFormat="1" ht="79.5" customHeight="1">
      <c r="A20" s="31">
        <v>5</v>
      </c>
      <c r="B20" s="32"/>
      <c r="C20" s="32"/>
      <c r="D20" s="32"/>
      <c r="E20" s="32"/>
      <c r="F20" s="31"/>
      <c r="G20" s="58" t="s">
        <v>9</v>
      </c>
      <c r="H20" s="31"/>
      <c r="I20" s="58" t="s">
        <v>9</v>
      </c>
      <c r="J20" s="31"/>
      <c r="K20" s="58" t="s">
        <v>9</v>
      </c>
      <c r="L20" s="31"/>
      <c r="M20" s="31"/>
      <c r="N20" s="31"/>
      <c r="O20" s="31"/>
      <c r="P20" s="31"/>
      <c r="Q20" s="58">
        <f t="shared" si="0"/>
        <v>0</v>
      </c>
      <c r="R20" s="59">
        <f t="shared" si="1"/>
        <v>0</v>
      </c>
      <c r="S20" s="58" t="s">
        <v>9</v>
      </c>
      <c r="U20" s="116" t="s">
        <v>60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</row>
    <row r="21" spans="1:55" s="8" customFormat="1" ht="79.5" customHeight="1">
      <c r="A21" s="31">
        <v>6</v>
      </c>
      <c r="B21" s="32"/>
      <c r="C21" s="32"/>
      <c r="D21" s="32"/>
      <c r="E21" s="32"/>
      <c r="F21" s="31"/>
      <c r="G21" s="58" t="s">
        <v>9</v>
      </c>
      <c r="H21" s="31"/>
      <c r="I21" s="58" t="s">
        <v>9</v>
      </c>
      <c r="J21" s="31"/>
      <c r="K21" s="58" t="s">
        <v>9</v>
      </c>
      <c r="L21" s="31"/>
      <c r="M21" s="31"/>
      <c r="N21" s="31"/>
      <c r="O21" s="31"/>
      <c r="P21" s="31"/>
      <c r="Q21" s="58">
        <f t="shared" si="0"/>
        <v>0</v>
      </c>
      <c r="R21" s="59">
        <f t="shared" si="1"/>
        <v>0</v>
      </c>
      <c r="S21" s="58" t="s">
        <v>9</v>
      </c>
      <c r="U21" s="116" t="s">
        <v>61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spans="1:56" s="8" customFormat="1" ht="79.5" customHeight="1">
      <c r="A22" s="31">
        <v>7</v>
      </c>
      <c r="B22" s="32"/>
      <c r="C22" s="32"/>
      <c r="D22" s="32"/>
      <c r="E22" s="32"/>
      <c r="F22" s="31"/>
      <c r="G22" s="58" t="s">
        <v>9</v>
      </c>
      <c r="H22" s="31"/>
      <c r="I22" s="58" t="s">
        <v>9</v>
      </c>
      <c r="J22" s="31"/>
      <c r="K22" s="58" t="s">
        <v>9</v>
      </c>
      <c r="L22" s="31"/>
      <c r="M22" s="31"/>
      <c r="N22" s="31"/>
      <c r="O22" s="31"/>
      <c r="P22" s="31"/>
      <c r="Q22" s="58">
        <f t="shared" si="0"/>
        <v>0</v>
      </c>
      <c r="R22" s="59">
        <f t="shared" si="1"/>
        <v>0</v>
      </c>
      <c r="S22" s="58" t="s">
        <v>9</v>
      </c>
      <c r="U22" s="153" t="s">
        <v>65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</row>
    <row r="23" spans="1:56" s="8" customFormat="1" ht="79.5" customHeight="1">
      <c r="A23" s="31">
        <v>8</v>
      </c>
      <c r="B23" s="32"/>
      <c r="C23" s="32"/>
      <c r="D23" s="32"/>
      <c r="E23" s="32"/>
      <c r="F23" s="31"/>
      <c r="G23" s="58" t="s">
        <v>9</v>
      </c>
      <c r="H23" s="31"/>
      <c r="I23" s="58" t="s">
        <v>9</v>
      </c>
      <c r="J23" s="31"/>
      <c r="K23" s="58" t="s">
        <v>9</v>
      </c>
      <c r="L23" s="31"/>
      <c r="M23" s="31"/>
      <c r="N23" s="31"/>
      <c r="O23" s="31"/>
      <c r="P23" s="31"/>
      <c r="Q23" s="58">
        <f t="shared" si="0"/>
        <v>0</v>
      </c>
      <c r="R23" s="59">
        <f t="shared" si="1"/>
        <v>0</v>
      </c>
      <c r="S23" s="58" t="s">
        <v>9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</row>
    <row r="24" spans="1:56" s="13" customFormat="1" ht="93" customHeight="1">
      <c r="A24" s="132" t="s">
        <v>17</v>
      </c>
      <c r="B24" s="133"/>
      <c r="C24" s="134"/>
      <c r="D24" s="69"/>
      <c r="E24" s="69"/>
      <c r="F24" s="59">
        <f>SUM(F16:F23)</f>
        <v>0</v>
      </c>
      <c r="G24" s="59" t="s">
        <v>6</v>
      </c>
      <c r="H24" s="59">
        <f>SUM(H16:H23)</f>
        <v>0</v>
      </c>
      <c r="I24" s="59" t="s">
        <v>6</v>
      </c>
      <c r="J24" s="59">
        <f>SUM(J16:J23)</f>
        <v>0</v>
      </c>
      <c r="K24" s="59" t="s">
        <v>6</v>
      </c>
      <c r="L24" s="59">
        <f aca="true" t="shared" si="2" ref="L24:R24">SUM(L16:L23)</f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 t="s">
        <v>6</v>
      </c>
      <c r="T24" s="13">
        <f>F24+H24+J24+L24+M24+N24+O24+P24</f>
        <v>0</v>
      </c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</row>
    <row r="25" spans="1:19" s="8" customFormat="1" ht="69.75" customHeight="1">
      <c r="A25" s="120" t="s">
        <v>23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47" s="8" customFormat="1" ht="79.5" customHeight="1">
      <c r="A26" s="31">
        <v>1</v>
      </c>
      <c r="B26" s="32"/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58">
        <f aca="true" t="shared" si="3" ref="Q26:Q33">F26+G26+H26+I26+J26+K26+L26+M26+N26+O26+P26</f>
        <v>0</v>
      </c>
      <c r="R26" s="59">
        <f aca="true" t="shared" si="4" ref="R26:R33">F26+H26+J26+L26+M26+N26+O26+P26</f>
        <v>0</v>
      </c>
      <c r="S26" s="59">
        <f aca="true" t="shared" si="5" ref="S26:S33">G26+I26+K26</f>
        <v>0</v>
      </c>
      <c r="V26" s="60"/>
      <c r="W26" s="112" t="s">
        <v>54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s="8" customFormat="1" ht="79.5" customHeight="1">
      <c r="A27" s="31">
        <v>2</v>
      </c>
      <c r="B27" s="32"/>
      <c r="C27" s="32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58">
        <f t="shared" si="3"/>
        <v>0</v>
      </c>
      <c r="R27" s="59">
        <f t="shared" si="4"/>
        <v>0</v>
      </c>
      <c r="S27" s="59">
        <f t="shared" si="5"/>
        <v>0</v>
      </c>
      <c r="V27" s="60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19" s="8" customFormat="1" ht="79.5" customHeight="1">
      <c r="A28" s="31">
        <v>3</v>
      </c>
      <c r="B28" s="32"/>
      <c r="C28" s="32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8">
        <f t="shared" si="3"/>
        <v>0</v>
      </c>
      <c r="R28" s="59">
        <f t="shared" si="4"/>
        <v>0</v>
      </c>
      <c r="S28" s="59">
        <f t="shared" si="5"/>
        <v>0</v>
      </c>
    </row>
    <row r="29" spans="1:19" s="8" customFormat="1" ht="79.5" customHeight="1">
      <c r="A29" s="31">
        <v>4</v>
      </c>
      <c r="B29" s="32"/>
      <c r="C29" s="3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8">
        <f t="shared" si="3"/>
        <v>0</v>
      </c>
      <c r="R29" s="59">
        <f t="shared" si="4"/>
        <v>0</v>
      </c>
      <c r="S29" s="59">
        <f t="shared" si="5"/>
        <v>0</v>
      </c>
    </row>
    <row r="30" spans="1:19" s="8" customFormat="1" ht="79.5" customHeight="1">
      <c r="A30" s="31">
        <v>5</v>
      </c>
      <c r="B30" s="32"/>
      <c r="C30" s="32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8">
        <f t="shared" si="3"/>
        <v>0</v>
      </c>
      <c r="R30" s="59">
        <f t="shared" si="4"/>
        <v>0</v>
      </c>
      <c r="S30" s="59">
        <f t="shared" si="5"/>
        <v>0</v>
      </c>
    </row>
    <row r="31" spans="1:19" s="8" customFormat="1" ht="79.5" customHeight="1">
      <c r="A31" s="31">
        <v>6</v>
      </c>
      <c r="B31" s="32"/>
      <c r="C31" s="32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58">
        <f t="shared" si="3"/>
        <v>0</v>
      </c>
      <c r="R31" s="59">
        <f t="shared" si="4"/>
        <v>0</v>
      </c>
      <c r="S31" s="59">
        <f t="shared" si="5"/>
        <v>0</v>
      </c>
    </row>
    <row r="32" spans="1:19" s="8" customFormat="1" ht="79.5" customHeight="1">
      <c r="A32" s="31">
        <v>7</v>
      </c>
      <c r="B32" s="32"/>
      <c r="C32" s="32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58">
        <f t="shared" si="3"/>
        <v>0</v>
      </c>
      <c r="R32" s="59">
        <f t="shared" si="4"/>
        <v>0</v>
      </c>
      <c r="S32" s="59">
        <f t="shared" si="5"/>
        <v>0</v>
      </c>
    </row>
    <row r="33" spans="1:19" s="8" customFormat="1" ht="79.5" customHeight="1">
      <c r="A33" s="31">
        <v>8</v>
      </c>
      <c r="B33" s="32"/>
      <c r="C33" s="32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58">
        <f t="shared" si="3"/>
        <v>0</v>
      </c>
      <c r="R33" s="59">
        <f t="shared" si="4"/>
        <v>0</v>
      </c>
      <c r="S33" s="59">
        <f t="shared" si="5"/>
        <v>0</v>
      </c>
    </row>
    <row r="34" spans="1:20" s="13" customFormat="1" ht="105.75" customHeight="1">
      <c r="A34" s="128" t="s">
        <v>69</v>
      </c>
      <c r="B34" s="128"/>
      <c r="C34" s="128"/>
      <c r="D34" s="70"/>
      <c r="E34" s="70"/>
      <c r="F34" s="59">
        <f aca="true" t="shared" si="6" ref="F34:S34">SUM(F26:F33)</f>
        <v>0</v>
      </c>
      <c r="G34" s="59">
        <f t="shared" si="6"/>
        <v>0</v>
      </c>
      <c r="H34" s="59">
        <f t="shared" si="6"/>
        <v>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59">
        <f t="shared" si="6"/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13">
        <f>F34+G34+H34+I34+J34+K34+L34+M34+N34+O34+P34</f>
        <v>0</v>
      </c>
    </row>
    <row r="35" spans="1:19" s="13" customFormat="1" ht="135" customHeight="1">
      <c r="A35" s="128" t="s">
        <v>68</v>
      </c>
      <c r="B35" s="128"/>
      <c r="C35" s="128"/>
      <c r="D35" s="70"/>
      <c r="E35" s="70"/>
      <c r="F35" s="121">
        <f>F34+1.5*G34</f>
        <v>0</v>
      </c>
      <c r="G35" s="121"/>
      <c r="H35" s="121">
        <f>H34+1.5*I34</f>
        <v>0</v>
      </c>
      <c r="I35" s="121"/>
      <c r="J35" s="121">
        <f>J34+1.5*K34</f>
        <v>0</v>
      </c>
      <c r="K35" s="121"/>
      <c r="L35" s="59">
        <f>L34</f>
        <v>0</v>
      </c>
      <c r="M35" s="59">
        <f>M34</f>
        <v>0</v>
      </c>
      <c r="N35" s="59">
        <f>N34</f>
        <v>0</v>
      </c>
      <c r="O35" s="59">
        <f>O34</f>
        <v>0</v>
      </c>
      <c r="P35" s="59">
        <f>P34</f>
        <v>0</v>
      </c>
      <c r="Q35" s="59">
        <f>F35+H35+J35+L35+M35+N35+O35+P35</f>
        <v>0</v>
      </c>
      <c r="R35" s="121">
        <f>R34+1.5*S34</f>
        <v>0</v>
      </c>
      <c r="S35" s="121"/>
    </row>
    <row r="36" spans="1:56" s="13" customFormat="1" ht="93" customHeight="1">
      <c r="A36" s="120" t="s">
        <v>66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</row>
    <row r="37" spans="1:56" s="8" customFormat="1" ht="79.5" customHeight="1">
      <c r="A37" s="31">
        <v>1</v>
      </c>
      <c r="B37" s="30"/>
      <c r="C37" s="32"/>
      <c r="D37" s="32"/>
      <c r="E37" s="32"/>
      <c r="F37" s="31"/>
      <c r="G37" s="58" t="s">
        <v>8</v>
      </c>
      <c r="H37" s="31"/>
      <c r="I37" s="58" t="s">
        <v>8</v>
      </c>
      <c r="J37" s="31"/>
      <c r="K37" s="58" t="s">
        <v>8</v>
      </c>
      <c r="L37" s="31"/>
      <c r="M37" s="31"/>
      <c r="N37" s="31"/>
      <c r="O37" s="31"/>
      <c r="P37" s="31"/>
      <c r="Q37" s="58">
        <f aca="true" t="shared" si="7" ref="Q37:Q44">F37+H37+J37+L37+M37+N37+O37+P37</f>
        <v>0</v>
      </c>
      <c r="R37" s="59">
        <f aca="true" t="shared" si="8" ref="R37:R44">F37+H37+J37+L37+M37+N37+O37+P37</f>
        <v>0</v>
      </c>
      <c r="S37" s="58" t="s">
        <v>8</v>
      </c>
      <c r="U37" s="116" t="s">
        <v>47</v>
      </c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</row>
    <row r="38" spans="1:53" s="8" customFormat="1" ht="79.5" customHeight="1">
      <c r="A38" s="31">
        <v>2</v>
      </c>
      <c r="B38" s="32"/>
      <c r="C38" s="32"/>
      <c r="D38" s="32"/>
      <c r="E38" s="32"/>
      <c r="F38" s="31"/>
      <c r="G38" s="58" t="s">
        <v>9</v>
      </c>
      <c r="H38" s="31"/>
      <c r="I38" s="58" t="s">
        <v>9</v>
      </c>
      <c r="J38" s="31"/>
      <c r="K38" s="58" t="s">
        <v>9</v>
      </c>
      <c r="L38" s="31"/>
      <c r="M38" s="31"/>
      <c r="N38" s="31"/>
      <c r="O38" s="31"/>
      <c r="P38" s="31"/>
      <c r="Q38" s="58">
        <f t="shared" si="7"/>
        <v>0</v>
      </c>
      <c r="R38" s="59">
        <f t="shared" si="8"/>
        <v>0</v>
      </c>
      <c r="S38" s="58" t="s">
        <v>9</v>
      </c>
      <c r="U38" s="116" t="s">
        <v>48</v>
      </c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</row>
    <row r="39" spans="1:53" s="8" customFormat="1" ht="79.5" customHeight="1">
      <c r="A39" s="31">
        <v>3</v>
      </c>
      <c r="B39" s="32"/>
      <c r="C39" s="32"/>
      <c r="D39" s="32"/>
      <c r="E39" s="32"/>
      <c r="F39" s="31"/>
      <c r="G39" s="58" t="s">
        <v>9</v>
      </c>
      <c r="H39" s="31"/>
      <c r="I39" s="58" t="s">
        <v>9</v>
      </c>
      <c r="J39" s="31"/>
      <c r="K39" s="58" t="s">
        <v>9</v>
      </c>
      <c r="L39" s="31"/>
      <c r="M39" s="31"/>
      <c r="N39" s="31"/>
      <c r="O39" s="31"/>
      <c r="P39" s="31"/>
      <c r="Q39" s="58">
        <f t="shared" si="7"/>
        <v>0</v>
      </c>
      <c r="R39" s="59">
        <f t="shared" si="8"/>
        <v>0</v>
      </c>
      <c r="S39" s="58" t="s">
        <v>9</v>
      </c>
      <c r="U39" s="116" t="s">
        <v>49</v>
      </c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</row>
    <row r="40" spans="1:41" s="8" customFormat="1" ht="79.5" customHeight="1">
      <c r="A40" s="31">
        <v>4</v>
      </c>
      <c r="B40" s="32"/>
      <c r="C40" s="32"/>
      <c r="D40" s="32"/>
      <c r="E40" s="32"/>
      <c r="F40" s="31"/>
      <c r="G40" s="58" t="s">
        <v>9</v>
      </c>
      <c r="H40" s="31"/>
      <c r="I40" s="58" t="s">
        <v>9</v>
      </c>
      <c r="J40" s="31"/>
      <c r="K40" s="58" t="s">
        <v>9</v>
      </c>
      <c r="L40" s="31"/>
      <c r="M40" s="31"/>
      <c r="N40" s="31"/>
      <c r="O40" s="31"/>
      <c r="P40" s="31"/>
      <c r="Q40" s="58">
        <f t="shared" si="7"/>
        <v>0</v>
      </c>
      <c r="R40" s="59">
        <f t="shared" si="8"/>
        <v>0</v>
      </c>
      <c r="S40" s="58" t="s">
        <v>9</v>
      </c>
      <c r="U40" s="153" t="s">
        <v>32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55" s="8" customFormat="1" ht="79.5" customHeight="1">
      <c r="A41" s="31">
        <v>5</v>
      </c>
      <c r="B41" s="32"/>
      <c r="C41" s="32"/>
      <c r="D41" s="32"/>
      <c r="E41" s="32"/>
      <c r="F41" s="31"/>
      <c r="G41" s="58" t="s">
        <v>9</v>
      </c>
      <c r="H41" s="31"/>
      <c r="I41" s="58" t="s">
        <v>9</v>
      </c>
      <c r="J41" s="31"/>
      <c r="K41" s="58" t="s">
        <v>9</v>
      </c>
      <c r="L41" s="31"/>
      <c r="M41" s="31"/>
      <c r="N41" s="31"/>
      <c r="O41" s="31"/>
      <c r="P41" s="31"/>
      <c r="Q41" s="58">
        <f t="shared" si="7"/>
        <v>0</v>
      </c>
      <c r="R41" s="59">
        <f t="shared" si="8"/>
        <v>0</v>
      </c>
      <c r="S41" s="58" t="s">
        <v>9</v>
      </c>
      <c r="U41" s="116" t="s">
        <v>60</v>
      </c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spans="1:55" s="8" customFormat="1" ht="79.5" customHeight="1">
      <c r="A42" s="31">
        <v>6</v>
      </c>
      <c r="B42" s="32"/>
      <c r="C42" s="32"/>
      <c r="D42" s="32"/>
      <c r="E42" s="32"/>
      <c r="F42" s="31"/>
      <c r="G42" s="58" t="s">
        <v>9</v>
      </c>
      <c r="H42" s="31"/>
      <c r="I42" s="58" t="s">
        <v>9</v>
      </c>
      <c r="J42" s="31"/>
      <c r="K42" s="58" t="s">
        <v>9</v>
      </c>
      <c r="L42" s="31"/>
      <c r="M42" s="31"/>
      <c r="N42" s="31"/>
      <c r="O42" s="31"/>
      <c r="P42" s="31"/>
      <c r="Q42" s="58">
        <f t="shared" si="7"/>
        <v>0</v>
      </c>
      <c r="R42" s="59">
        <f t="shared" si="8"/>
        <v>0</v>
      </c>
      <c r="S42" s="58" t="s">
        <v>9</v>
      </c>
      <c r="U42" s="116" t="s">
        <v>61</v>
      </c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spans="1:56" s="8" customFormat="1" ht="79.5" customHeight="1">
      <c r="A43" s="31">
        <v>7</v>
      </c>
      <c r="B43" s="32"/>
      <c r="C43" s="32"/>
      <c r="D43" s="32"/>
      <c r="E43" s="32"/>
      <c r="F43" s="31"/>
      <c r="G43" s="58" t="s">
        <v>9</v>
      </c>
      <c r="H43" s="31"/>
      <c r="I43" s="58" t="s">
        <v>9</v>
      </c>
      <c r="J43" s="31"/>
      <c r="K43" s="58" t="s">
        <v>9</v>
      </c>
      <c r="L43" s="31"/>
      <c r="M43" s="31"/>
      <c r="N43" s="31"/>
      <c r="O43" s="31"/>
      <c r="P43" s="31"/>
      <c r="Q43" s="58">
        <f t="shared" si="7"/>
        <v>0</v>
      </c>
      <c r="R43" s="59">
        <f t="shared" si="8"/>
        <v>0</v>
      </c>
      <c r="S43" s="58" t="s">
        <v>9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</row>
    <row r="44" spans="1:56" s="8" customFormat="1" ht="79.5" customHeight="1">
      <c r="A44" s="31">
        <v>8</v>
      </c>
      <c r="B44" s="32"/>
      <c r="C44" s="32"/>
      <c r="D44" s="32"/>
      <c r="E44" s="32"/>
      <c r="F44" s="31"/>
      <c r="G44" s="58" t="s">
        <v>9</v>
      </c>
      <c r="H44" s="31"/>
      <c r="I44" s="58" t="s">
        <v>9</v>
      </c>
      <c r="J44" s="31"/>
      <c r="K44" s="58" t="s">
        <v>9</v>
      </c>
      <c r="L44" s="31"/>
      <c r="M44" s="31"/>
      <c r="N44" s="31"/>
      <c r="O44" s="31"/>
      <c r="P44" s="31"/>
      <c r="Q44" s="58">
        <f t="shared" si="7"/>
        <v>0</v>
      </c>
      <c r="R44" s="59">
        <f t="shared" si="8"/>
        <v>0</v>
      </c>
      <c r="S44" s="58" t="s">
        <v>9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</row>
    <row r="45" spans="1:56" s="13" customFormat="1" ht="93" customHeight="1">
      <c r="A45" s="132" t="s">
        <v>67</v>
      </c>
      <c r="B45" s="133"/>
      <c r="C45" s="134"/>
      <c r="D45" s="69"/>
      <c r="E45" s="69"/>
      <c r="F45" s="59">
        <f>SUM(F37:F44)</f>
        <v>0</v>
      </c>
      <c r="G45" s="59" t="s">
        <v>6</v>
      </c>
      <c r="H45" s="59">
        <f>SUM(H37:H44)</f>
        <v>0</v>
      </c>
      <c r="I45" s="59" t="s">
        <v>6</v>
      </c>
      <c r="J45" s="59">
        <f>SUM(J37:J44)</f>
        <v>0</v>
      </c>
      <c r="K45" s="59" t="s">
        <v>6</v>
      </c>
      <c r="L45" s="59">
        <f aca="true" t="shared" si="9" ref="L45:R45">SUM(L37:L44)</f>
        <v>0</v>
      </c>
      <c r="M45" s="59">
        <f t="shared" si="9"/>
        <v>0</v>
      </c>
      <c r="N45" s="59">
        <f t="shared" si="9"/>
        <v>0</v>
      </c>
      <c r="O45" s="59">
        <f t="shared" si="9"/>
        <v>0</v>
      </c>
      <c r="P45" s="59">
        <f t="shared" si="9"/>
        <v>0</v>
      </c>
      <c r="Q45" s="59">
        <f t="shared" si="9"/>
        <v>0</v>
      </c>
      <c r="R45" s="59">
        <f t="shared" si="9"/>
        <v>0</v>
      </c>
      <c r="S45" s="59" t="s">
        <v>6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</row>
    <row r="46" spans="1:19" s="13" customFormat="1" ht="108.75" customHeight="1">
      <c r="A46" s="132" t="s">
        <v>70</v>
      </c>
      <c r="B46" s="133"/>
      <c r="C46" s="134"/>
      <c r="D46" s="69"/>
      <c r="E46" s="69"/>
      <c r="F46" s="121">
        <f>F24+F45+F35</f>
        <v>0</v>
      </c>
      <c r="G46" s="121"/>
      <c r="H46" s="121">
        <f>H24+H45+H35</f>
        <v>0</v>
      </c>
      <c r="I46" s="121"/>
      <c r="J46" s="121">
        <f>J24+J45+J35</f>
        <v>0</v>
      </c>
      <c r="K46" s="121"/>
      <c r="L46" s="59">
        <f aca="true" t="shared" si="10" ref="L46:R46">L24+L45+L35</f>
        <v>0</v>
      </c>
      <c r="M46" s="59">
        <f t="shared" si="10"/>
        <v>0</v>
      </c>
      <c r="N46" s="59">
        <f t="shared" si="10"/>
        <v>0</v>
      </c>
      <c r="O46" s="59">
        <f t="shared" si="10"/>
        <v>0</v>
      </c>
      <c r="P46" s="59">
        <f t="shared" si="10"/>
        <v>0</v>
      </c>
      <c r="Q46" s="59">
        <f t="shared" si="10"/>
        <v>0</v>
      </c>
      <c r="R46" s="121">
        <f t="shared" si="10"/>
        <v>0</v>
      </c>
      <c r="S46" s="121"/>
    </row>
    <row r="47" spans="1:43" s="1" customFormat="1" ht="79.5" customHeight="1">
      <c r="A47" s="113" t="s">
        <v>56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20"/>
      <c r="S47" s="120"/>
      <c r="T47" s="117" t="s">
        <v>55</v>
      </c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1:19" s="1" customFormat="1" ht="79.5" customHeight="1">
      <c r="A48" s="113" t="s">
        <v>31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20"/>
      <c r="S48" s="120"/>
    </row>
    <row r="49" spans="1:19" s="1" customFormat="1" ht="79.5" customHeight="1" thickBot="1">
      <c r="A49" s="113" t="s">
        <v>25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R49" s="141">
        <f>R47-R48</f>
        <v>0</v>
      </c>
      <c r="S49" s="141"/>
    </row>
    <row r="50" spans="1:19" s="1" customFormat="1" ht="79.5" customHeight="1" thickBot="1">
      <c r="A50" s="113" t="s">
        <v>147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43">
        <f>MAX(SUM(R24+R35-R47),0)</f>
        <v>0</v>
      </c>
      <c r="S50" s="144"/>
    </row>
    <row r="51" spans="1:19" s="1" customFormat="1" ht="79.5" customHeight="1" thickBot="1">
      <c r="A51" s="113" t="s">
        <v>148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43">
        <f>MAX(R46-R47-R50,0)</f>
        <v>0</v>
      </c>
      <c r="S51" s="144"/>
    </row>
    <row r="52" spans="1:19" s="1" customFormat="1" ht="79.5" customHeight="1" thickBot="1">
      <c r="A52" s="113" t="s">
        <v>146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43">
        <f>IF(R46&lt;R49,"Nie wypracowano pensum",IF(SUM(R50:S51)&gt;R47*2,"Przekroczono limit nadgodzin",SUM(R50:R51)))</f>
        <v>0</v>
      </c>
      <c r="S52" s="144"/>
    </row>
    <row r="53" spans="1:43" s="1" customFormat="1" ht="79.5" customHeight="1">
      <c r="A53" s="113" t="s">
        <v>58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  <c r="R53" s="152"/>
      <c r="S53" s="152"/>
      <c r="T53" s="110" t="s">
        <v>57</v>
      </c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</row>
    <row r="54" spans="2:24" s="15" customFormat="1" ht="19.5" customHeight="1">
      <c r="B54" s="20"/>
      <c r="C54" s="16"/>
      <c r="D54" s="16"/>
      <c r="E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T54" s="17"/>
      <c r="U54" s="17"/>
      <c r="V54" s="17"/>
      <c r="W54" s="17"/>
      <c r="X54" s="18"/>
    </row>
    <row r="55" spans="2:20" s="15" customFormat="1" ht="27" customHeight="1" thickBot="1">
      <c r="B55" s="21"/>
      <c r="F55" s="16"/>
      <c r="G55" s="16"/>
      <c r="H55" s="18"/>
      <c r="I55" s="18"/>
      <c r="J55" s="18"/>
      <c r="K55" s="18"/>
      <c r="L55" s="18"/>
      <c r="M55" s="142"/>
      <c r="N55" s="142"/>
      <c r="O55" s="142"/>
      <c r="P55" s="142"/>
      <c r="Q55" s="142"/>
      <c r="R55" s="142"/>
      <c r="S55" s="142"/>
      <c r="T55" s="18"/>
    </row>
    <row r="56" spans="1:19" s="13" customFormat="1" ht="60" customHeight="1" thickBot="1">
      <c r="A56" s="14"/>
      <c r="B56" s="149" t="s">
        <v>24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</row>
    <row r="57" spans="2:19" s="13" customFormat="1" ht="15.75" customHeight="1">
      <c r="B57" s="130" t="s">
        <v>152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1:19" s="13" customFormat="1" ht="28.5" customHeight="1">
      <c r="A58" s="14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s="9" customFormat="1" ht="75.75" customHeight="1">
      <c r="A59" s="1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s="9" customFormat="1" ht="30.75" customHeight="1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24" s="36" customFormat="1" ht="61.5">
      <c r="B61" s="38" t="s">
        <v>19</v>
      </c>
      <c r="C61" s="39"/>
      <c r="D61" s="39"/>
      <c r="E61" s="39"/>
      <c r="H61" s="40"/>
      <c r="I61" s="40"/>
      <c r="J61" s="40"/>
      <c r="K61" s="40"/>
      <c r="L61" s="40"/>
      <c r="M61" s="146" t="s">
        <v>35</v>
      </c>
      <c r="N61" s="146"/>
      <c r="O61" s="146"/>
      <c r="P61" s="146"/>
      <c r="Q61" s="146"/>
      <c r="R61" s="146"/>
      <c r="T61" s="40"/>
      <c r="U61" s="40"/>
      <c r="V61" s="40"/>
      <c r="W61" s="40"/>
      <c r="X61" s="41"/>
    </row>
    <row r="62" spans="2:19" s="42" customFormat="1" ht="61.5">
      <c r="B62" s="68" t="s">
        <v>20</v>
      </c>
      <c r="M62" s="140" t="s">
        <v>20</v>
      </c>
      <c r="N62" s="140"/>
      <c r="O62" s="140"/>
      <c r="P62" s="140"/>
      <c r="Q62" s="140"/>
      <c r="R62" s="140"/>
      <c r="S62" s="140"/>
    </row>
    <row r="63" spans="2:19" s="19" customFormat="1" ht="45.75"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s="19" customFormat="1" ht="45" customHeight="1">
      <c r="B64" s="33" t="s">
        <v>15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47" t="s">
        <v>36</v>
      </c>
      <c r="N64" s="147"/>
      <c r="O64" s="147"/>
      <c r="P64" s="147"/>
      <c r="Q64" s="147"/>
      <c r="R64" s="147"/>
      <c r="S64" s="147"/>
    </row>
    <row r="65" spans="2:19" s="26" customFormat="1" ht="61.5">
      <c r="B65" s="34" t="s">
        <v>18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48" t="s">
        <v>37</v>
      </c>
      <c r="N65" s="148"/>
      <c r="O65" s="148"/>
      <c r="P65" s="148"/>
      <c r="Q65" s="148"/>
      <c r="R65" s="148"/>
      <c r="S65" s="148"/>
    </row>
    <row r="66" s="13" customFormat="1" ht="18.75"/>
    <row r="67" spans="10:12" ht="12.75" customHeight="1">
      <c r="J67" s="11"/>
      <c r="L67" s="11"/>
    </row>
    <row r="69" ht="11.25">
      <c r="R69" s="65"/>
    </row>
    <row r="71" spans="10:18" ht="11.25">
      <c r="J71" s="65"/>
      <c r="O71" s="145"/>
      <c r="P71" s="145"/>
      <c r="Q71" s="145"/>
      <c r="R71" s="145"/>
    </row>
    <row r="72" spans="13:19" ht="12.75" customHeight="1">
      <c r="M72" s="145"/>
      <c r="N72" s="145"/>
      <c r="O72" s="145"/>
      <c r="P72" s="145"/>
      <c r="Q72" s="145"/>
      <c r="R72" s="145"/>
      <c r="S72" s="145"/>
    </row>
  </sheetData>
  <sheetProtection/>
  <mergeCells count="84">
    <mergeCell ref="O71:R71"/>
    <mergeCell ref="M72:S72"/>
    <mergeCell ref="R53:S53"/>
    <mergeCell ref="T53:AQ53"/>
    <mergeCell ref="M55:S55"/>
    <mergeCell ref="B56:S56"/>
    <mergeCell ref="B57:S59"/>
    <mergeCell ref="M61:R61"/>
    <mergeCell ref="A53:Q53"/>
    <mergeCell ref="M62:S62"/>
    <mergeCell ref="U20:BC20"/>
    <mergeCell ref="F12:G12"/>
    <mergeCell ref="J13:J14"/>
    <mergeCell ref="U21:BC21"/>
    <mergeCell ref="U22:BD24"/>
    <mergeCell ref="A15:S15"/>
    <mergeCell ref="A25:S25"/>
    <mergeCell ref="L13:L14"/>
    <mergeCell ref="K13:K14"/>
    <mergeCell ref="A12:A14"/>
    <mergeCell ref="J12:K12"/>
    <mergeCell ref="Q12:Q14"/>
    <mergeCell ref="I13:I14"/>
    <mergeCell ref="A24:C24"/>
    <mergeCell ref="C2:R2"/>
    <mergeCell ref="C4:R4"/>
    <mergeCell ref="C6:R6"/>
    <mergeCell ref="R12:S12"/>
    <mergeCell ref="U19:AO19"/>
    <mergeCell ref="W26:AU27"/>
    <mergeCell ref="U16:BD16"/>
    <mergeCell ref="U17:BA17"/>
    <mergeCell ref="U18:BA18"/>
    <mergeCell ref="U15:AR15"/>
    <mergeCell ref="C7:K7"/>
    <mergeCell ref="M12:P12"/>
    <mergeCell ref="F13:F14"/>
    <mergeCell ref="G13:G14"/>
    <mergeCell ref="H13:H14"/>
    <mergeCell ref="C3:R3"/>
    <mergeCell ref="C12:C14"/>
    <mergeCell ref="D12:D14"/>
    <mergeCell ref="E12:E14"/>
    <mergeCell ref="A35:C35"/>
    <mergeCell ref="J35:K35"/>
    <mergeCell ref="R35:S35"/>
    <mergeCell ref="F11:S11"/>
    <mergeCell ref="C8:K8"/>
    <mergeCell ref="C9:K9"/>
    <mergeCell ref="R13:R14"/>
    <mergeCell ref="H12:I12"/>
    <mergeCell ref="S13:S14"/>
    <mergeCell ref="B12:B14"/>
    <mergeCell ref="A34:C34"/>
    <mergeCell ref="F35:G35"/>
    <mergeCell ref="A36:S36"/>
    <mergeCell ref="A45:C45"/>
    <mergeCell ref="A46:C46"/>
    <mergeCell ref="F46:G46"/>
    <mergeCell ref="H46:I46"/>
    <mergeCell ref="J46:K46"/>
    <mergeCell ref="H35:I35"/>
    <mergeCell ref="R46:S46"/>
    <mergeCell ref="U37:BD37"/>
    <mergeCell ref="U38:BA38"/>
    <mergeCell ref="U39:BA39"/>
    <mergeCell ref="U40:AO40"/>
    <mergeCell ref="U41:BC41"/>
    <mergeCell ref="U42:BC42"/>
    <mergeCell ref="A47:Q47"/>
    <mergeCell ref="R47:S47"/>
    <mergeCell ref="T47:AQ47"/>
    <mergeCell ref="A48:Q48"/>
    <mergeCell ref="R48:S48"/>
    <mergeCell ref="A49:Q49"/>
    <mergeCell ref="R49:S49"/>
    <mergeCell ref="M64:S64"/>
    <mergeCell ref="M65:S65"/>
    <mergeCell ref="A50:Q50"/>
    <mergeCell ref="R50:S50"/>
    <mergeCell ref="A51:Q51"/>
    <mergeCell ref="R51:S51"/>
    <mergeCell ref="A52:Q52"/>
    <mergeCell ref="R52:S5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15" r:id="rId1"/>
  <headerFooter alignWithMargins="0">
    <oddHeader>&amp;R&amp;36&amp;D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D72"/>
  <sheetViews>
    <sheetView zoomScale="25" zoomScaleNormal="2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97.28125" style="2" customWidth="1"/>
    <col min="3" max="3" width="95.8515625" style="2" customWidth="1"/>
    <col min="4" max="5" width="32.8515625" style="2" customWidth="1"/>
    <col min="6" max="19" width="40.7109375" style="2" customWidth="1"/>
    <col min="20" max="20" width="15.57421875" style="2" customWidth="1"/>
    <col min="21" max="16384" width="9.140625" style="2" customWidth="1"/>
  </cols>
  <sheetData>
    <row r="1" ht="40.5" customHeight="1">
      <c r="B1" s="28" t="s">
        <v>2</v>
      </c>
    </row>
    <row r="2" spans="2:18" ht="90" customHeight="1">
      <c r="B2" s="3"/>
      <c r="C2" s="122" t="s">
        <v>10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18" ht="106.5" customHeight="1">
      <c r="B3" s="3"/>
      <c r="C3" s="122" t="s">
        <v>11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2:18" ht="48.75" customHeight="1">
      <c r="B4" s="3"/>
      <c r="C4" s="123" t="s">
        <v>12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18" ht="27.75" customHeight="1">
      <c r="B5" s="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ht="70.5" customHeight="1">
      <c r="B6" s="3"/>
      <c r="C6" s="124" t="str">
        <f>'Nauczyciel 1'!C6:R6</f>
        <v>rok akademicki 2022/2023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9" ht="81" customHeight="1">
      <c r="B7" s="35" t="s">
        <v>7</v>
      </c>
      <c r="C7" s="126"/>
      <c r="D7" s="126"/>
      <c r="E7" s="126"/>
      <c r="F7" s="126"/>
      <c r="G7" s="126"/>
      <c r="H7" s="126"/>
      <c r="I7" s="126"/>
      <c r="J7" s="126"/>
      <c r="K7" s="126"/>
      <c r="L7" s="12"/>
      <c r="M7" s="12"/>
      <c r="N7" s="12"/>
      <c r="O7" s="12"/>
      <c r="P7" s="12"/>
      <c r="Q7" s="12"/>
      <c r="R7" s="12"/>
      <c r="S7" s="4"/>
    </row>
    <row r="8" spans="2:22" ht="84.75" customHeight="1">
      <c r="B8" s="35" t="s">
        <v>21</v>
      </c>
      <c r="C8" s="129"/>
      <c r="D8" s="129"/>
      <c r="E8" s="129"/>
      <c r="F8" s="129"/>
      <c r="G8" s="129"/>
      <c r="H8" s="129"/>
      <c r="I8" s="129"/>
      <c r="J8" s="129"/>
      <c r="K8" s="129"/>
      <c r="L8" s="5"/>
      <c r="M8" s="5"/>
      <c r="N8" s="5"/>
      <c r="O8" s="6"/>
      <c r="P8" s="6"/>
      <c r="Q8" s="6"/>
      <c r="R8" s="6"/>
      <c r="S8" s="6"/>
      <c r="T8" s="6"/>
      <c r="U8" s="6"/>
      <c r="V8" s="6"/>
    </row>
    <row r="9" spans="2:22" ht="69" customHeight="1">
      <c r="B9" s="35" t="s">
        <v>13</v>
      </c>
      <c r="C9" s="129"/>
      <c r="D9" s="129"/>
      <c r="E9" s="129"/>
      <c r="F9" s="129"/>
      <c r="G9" s="129"/>
      <c r="H9" s="129"/>
      <c r="I9" s="129"/>
      <c r="J9" s="129"/>
      <c r="K9" s="12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69" customHeight="1">
      <c r="B10" s="35" t="s">
        <v>39</v>
      </c>
      <c r="C10" s="37"/>
      <c r="D10" s="37"/>
      <c r="E10" s="37"/>
      <c r="F10" s="37"/>
      <c r="G10" s="37"/>
      <c r="H10" s="37"/>
      <c r="I10" s="37"/>
      <c r="J10" s="37"/>
      <c r="K10" s="3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96.75" customHeight="1">
      <c r="A11" s="22"/>
      <c r="B11" s="23"/>
      <c r="C11" s="24"/>
      <c r="D11" s="24"/>
      <c r="E11" s="24"/>
      <c r="F11" s="125" t="s">
        <v>16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7"/>
      <c r="U11" s="7"/>
      <c r="V11" s="7"/>
    </row>
    <row r="12" spans="1:19" s="13" customFormat="1" ht="130.5" customHeight="1">
      <c r="A12" s="125" t="s">
        <v>38</v>
      </c>
      <c r="B12" s="135" t="s">
        <v>0</v>
      </c>
      <c r="C12" s="135" t="s">
        <v>73</v>
      </c>
      <c r="D12" s="137" t="s">
        <v>74</v>
      </c>
      <c r="E12" s="135" t="s">
        <v>1</v>
      </c>
      <c r="F12" s="125" t="s">
        <v>3</v>
      </c>
      <c r="G12" s="125"/>
      <c r="H12" s="125" t="s">
        <v>4</v>
      </c>
      <c r="I12" s="125"/>
      <c r="J12" s="125" t="s">
        <v>14</v>
      </c>
      <c r="K12" s="125"/>
      <c r="L12" s="61" t="s">
        <v>34</v>
      </c>
      <c r="M12" s="127" t="s">
        <v>33</v>
      </c>
      <c r="N12" s="127"/>
      <c r="O12" s="127"/>
      <c r="P12" s="127"/>
      <c r="Q12" s="136" t="s">
        <v>5</v>
      </c>
      <c r="R12" s="119" t="s">
        <v>30</v>
      </c>
      <c r="S12" s="119"/>
    </row>
    <row r="13" spans="1:19" s="13" customFormat="1" ht="93" customHeight="1">
      <c r="A13" s="125"/>
      <c r="B13" s="135"/>
      <c r="C13" s="135"/>
      <c r="D13" s="138"/>
      <c r="E13" s="135"/>
      <c r="F13" s="119" t="s">
        <v>62</v>
      </c>
      <c r="G13" s="119" t="s">
        <v>63</v>
      </c>
      <c r="H13" s="119" t="s">
        <v>62</v>
      </c>
      <c r="I13" s="119" t="s">
        <v>63</v>
      </c>
      <c r="J13" s="119" t="s">
        <v>62</v>
      </c>
      <c r="K13" s="119" t="s">
        <v>64</v>
      </c>
      <c r="L13" s="119" t="s">
        <v>59</v>
      </c>
      <c r="M13" s="63" t="s">
        <v>26</v>
      </c>
      <c r="N13" s="63" t="s">
        <v>27</v>
      </c>
      <c r="O13" s="63" t="s">
        <v>28</v>
      </c>
      <c r="P13" s="64" t="s">
        <v>29</v>
      </c>
      <c r="Q13" s="136"/>
      <c r="R13" s="119" t="s">
        <v>62</v>
      </c>
      <c r="S13" s="119" t="s">
        <v>63</v>
      </c>
    </row>
    <row r="14" spans="1:19" s="13" customFormat="1" ht="62.25" customHeight="1">
      <c r="A14" s="125"/>
      <c r="B14" s="135"/>
      <c r="C14" s="135"/>
      <c r="D14" s="139"/>
      <c r="E14" s="135"/>
      <c r="F14" s="119"/>
      <c r="G14" s="119"/>
      <c r="H14" s="119"/>
      <c r="I14" s="119"/>
      <c r="J14" s="119"/>
      <c r="K14" s="119"/>
      <c r="L14" s="119"/>
      <c r="M14" s="62" t="s">
        <v>62</v>
      </c>
      <c r="N14" s="62" t="s">
        <v>62</v>
      </c>
      <c r="O14" s="62" t="s">
        <v>62</v>
      </c>
      <c r="P14" s="62" t="s">
        <v>62</v>
      </c>
      <c r="Q14" s="136"/>
      <c r="R14" s="119"/>
      <c r="S14" s="119"/>
    </row>
    <row r="15" spans="1:44" ht="62.25" customHeight="1">
      <c r="A15" s="120" t="s">
        <v>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U15" s="116" t="s">
        <v>46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56" s="8" customFormat="1" ht="79.5" customHeight="1">
      <c r="A16" s="31">
        <v>1</v>
      </c>
      <c r="B16" s="30"/>
      <c r="C16" s="32"/>
      <c r="D16" s="32"/>
      <c r="E16" s="32"/>
      <c r="F16" s="31"/>
      <c r="G16" s="58" t="s">
        <v>8</v>
      </c>
      <c r="H16" s="31"/>
      <c r="I16" s="58" t="s">
        <v>8</v>
      </c>
      <c r="J16" s="31"/>
      <c r="K16" s="58" t="s">
        <v>8</v>
      </c>
      <c r="L16" s="31"/>
      <c r="M16" s="31"/>
      <c r="N16" s="31"/>
      <c r="O16" s="31"/>
      <c r="P16" s="31"/>
      <c r="Q16" s="58">
        <f aca="true" t="shared" si="0" ref="Q16:Q23">F16+H16+J16+L16+M16+N16+O16+P16</f>
        <v>0</v>
      </c>
      <c r="R16" s="59">
        <f aca="true" t="shared" si="1" ref="R16:R23">F16+H16+J16+L16+M16+N16+O16+P16</f>
        <v>0</v>
      </c>
      <c r="S16" s="58" t="s">
        <v>8</v>
      </c>
      <c r="U16" s="116" t="s">
        <v>47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53" s="8" customFormat="1" ht="79.5" customHeight="1">
      <c r="A17" s="31">
        <v>2</v>
      </c>
      <c r="B17" s="32"/>
      <c r="C17" s="32"/>
      <c r="D17" s="32"/>
      <c r="E17" s="32"/>
      <c r="F17" s="31"/>
      <c r="G17" s="58" t="s">
        <v>9</v>
      </c>
      <c r="H17" s="31"/>
      <c r="I17" s="58" t="s">
        <v>9</v>
      </c>
      <c r="J17" s="31"/>
      <c r="K17" s="58" t="s">
        <v>9</v>
      </c>
      <c r="L17" s="31"/>
      <c r="M17" s="31"/>
      <c r="N17" s="31"/>
      <c r="O17" s="31"/>
      <c r="P17" s="31"/>
      <c r="Q17" s="58">
        <f t="shared" si="0"/>
        <v>0</v>
      </c>
      <c r="R17" s="59">
        <f t="shared" si="1"/>
        <v>0</v>
      </c>
      <c r="S17" s="58" t="s">
        <v>9</v>
      </c>
      <c r="U17" s="116" t="s">
        <v>48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</row>
    <row r="18" spans="1:53" s="8" customFormat="1" ht="79.5" customHeight="1">
      <c r="A18" s="31">
        <v>3</v>
      </c>
      <c r="B18" s="32"/>
      <c r="C18" s="32"/>
      <c r="D18" s="32"/>
      <c r="E18" s="32"/>
      <c r="F18" s="31"/>
      <c r="G18" s="58" t="s">
        <v>9</v>
      </c>
      <c r="H18" s="31"/>
      <c r="I18" s="58" t="s">
        <v>9</v>
      </c>
      <c r="J18" s="31"/>
      <c r="K18" s="58" t="s">
        <v>9</v>
      </c>
      <c r="L18" s="31"/>
      <c r="M18" s="31"/>
      <c r="N18" s="31"/>
      <c r="O18" s="31"/>
      <c r="P18" s="31"/>
      <c r="Q18" s="58">
        <f t="shared" si="0"/>
        <v>0</v>
      </c>
      <c r="R18" s="59">
        <f t="shared" si="1"/>
        <v>0</v>
      </c>
      <c r="S18" s="58" t="s">
        <v>9</v>
      </c>
      <c r="U18" s="116" t="s">
        <v>49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41" s="8" customFormat="1" ht="79.5" customHeight="1">
      <c r="A19" s="31">
        <v>4</v>
      </c>
      <c r="B19" s="32"/>
      <c r="C19" s="32"/>
      <c r="D19" s="32"/>
      <c r="E19" s="32"/>
      <c r="F19" s="31"/>
      <c r="G19" s="58" t="s">
        <v>9</v>
      </c>
      <c r="H19" s="31"/>
      <c r="I19" s="58" t="s">
        <v>9</v>
      </c>
      <c r="J19" s="31"/>
      <c r="K19" s="58" t="s">
        <v>9</v>
      </c>
      <c r="L19" s="31"/>
      <c r="M19" s="31"/>
      <c r="N19" s="31"/>
      <c r="O19" s="31"/>
      <c r="P19" s="31"/>
      <c r="Q19" s="58">
        <f t="shared" si="0"/>
        <v>0</v>
      </c>
      <c r="R19" s="59">
        <f t="shared" si="1"/>
        <v>0</v>
      </c>
      <c r="S19" s="58" t="s">
        <v>9</v>
      </c>
      <c r="U19" s="153" t="s">
        <v>32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55" s="8" customFormat="1" ht="79.5" customHeight="1">
      <c r="A20" s="31">
        <v>5</v>
      </c>
      <c r="B20" s="32"/>
      <c r="C20" s="32"/>
      <c r="D20" s="32"/>
      <c r="E20" s="32"/>
      <c r="F20" s="31"/>
      <c r="G20" s="58" t="s">
        <v>9</v>
      </c>
      <c r="H20" s="31"/>
      <c r="I20" s="58" t="s">
        <v>9</v>
      </c>
      <c r="J20" s="31"/>
      <c r="K20" s="58" t="s">
        <v>9</v>
      </c>
      <c r="L20" s="31"/>
      <c r="M20" s="31"/>
      <c r="N20" s="31"/>
      <c r="O20" s="31"/>
      <c r="P20" s="31"/>
      <c r="Q20" s="58">
        <f t="shared" si="0"/>
        <v>0</v>
      </c>
      <c r="R20" s="59">
        <f t="shared" si="1"/>
        <v>0</v>
      </c>
      <c r="S20" s="58" t="s">
        <v>9</v>
      </c>
      <c r="U20" s="116" t="s">
        <v>60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</row>
    <row r="21" spans="1:55" s="8" customFormat="1" ht="79.5" customHeight="1">
      <c r="A21" s="31">
        <v>6</v>
      </c>
      <c r="B21" s="32"/>
      <c r="C21" s="32"/>
      <c r="D21" s="32"/>
      <c r="E21" s="32"/>
      <c r="F21" s="31"/>
      <c r="G21" s="58" t="s">
        <v>9</v>
      </c>
      <c r="H21" s="31"/>
      <c r="I21" s="58" t="s">
        <v>9</v>
      </c>
      <c r="J21" s="31"/>
      <c r="K21" s="58" t="s">
        <v>9</v>
      </c>
      <c r="L21" s="31"/>
      <c r="M21" s="31"/>
      <c r="N21" s="31"/>
      <c r="O21" s="31"/>
      <c r="P21" s="31"/>
      <c r="Q21" s="58">
        <f t="shared" si="0"/>
        <v>0</v>
      </c>
      <c r="R21" s="59">
        <f t="shared" si="1"/>
        <v>0</v>
      </c>
      <c r="S21" s="58" t="s">
        <v>9</v>
      </c>
      <c r="U21" s="116" t="s">
        <v>61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spans="1:56" s="8" customFormat="1" ht="79.5" customHeight="1">
      <c r="A22" s="31">
        <v>7</v>
      </c>
      <c r="B22" s="32"/>
      <c r="C22" s="32"/>
      <c r="D22" s="32"/>
      <c r="E22" s="32"/>
      <c r="F22" s="31"/>
      <c r="G22" s="58" t="s">
        <v>9</v>
      </c>
      <c r="H22" s="31"/>
      <c r="I22" s="58" t="s">
        <v>9</v>
      </c>
      <c r="J22" s="31"/>
      <c r="K22" s="58" t="s">
        <v>9</v>
      </c>
      <c r="L22" s="31"/>
      <c r="M22" s="31"/>
      <c r="N22" s="31"/>
      <c r="O22" s="31"/>
      <c r="P22" s="31"/>
      <c r="Q22" s="58">
        <f t="shared" si="0"/>
        <v>0</v>
      </c>
      <c r="R22" s="59">
        <f t="shared" si="1"/>
        <v>0</v>
      </c>
      <c r="S22" s="58" t="s">
        <v>9</v>
      </c>
      <c r="U22" s="153" t="s">
        <v>65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</row>
    <row r="23" spans="1:56" s="8" customFormat="1" ht="79.5" customHeight="1">
      <c r="A23" s="31">
        <v>8</v>
      </c>
      <c r="B23" s="32"/>
      <c r="C23" s="32"/>
      <c r="D23" s="32"/>
      <c r="E23" s="32"/>
      <c r="F23" s="31"/>
      <c r="G23" s="58" t="s">
        <v>9</v>
      </c>
      <c r="H23" s="31"/>
      <c r="I23" s="58" t="s">
        <v>9</v>
      </c>
      <c r="J23" s="31"/>
      <c r="K23" s="58" t="s">
        <v>9</v>
      </c>
      <c r="L23" s="31"/>
      <c r="M23" s="31"/>
      <c r="N23" s="31"/>
      <c r="O23" s="31"/>
      <c r="P23" s="31"/>
      <c r="Q23" s="58">
        <f t="shared" si="0"/>
        <v>0</v>
      </c>
      <c r="R23" s="59">
        <f t="shared" si="1"/>
        <v>0</v>
      </c>
      <c r="S23" s="58" t="s">
        <v>9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</row>
    <row r="24" spans="1:56" s="13" customFormat="1" ht="93" customHeight="1">
      <c r="A24" s="132" t="s">
        <v>17</v>
      </c>
      <c r="B24" s="133"/>
      <c r="C24" s="134"/>
      <c r="D24" s="69"/>
      <c r="E24" s="69"/>
      <c r="F24" s="59">
        <f>SUM(F16:F23)</f>
        <v>0</v>
      </c>
      <c r="G24" s="59" t="s">
        <v>6</v>
      </c>
      <c r="H24" s="59">
        <f>SUM(H16:H23)</f>
        <v>0</v>
      </c>
      <c r="I24" s="59" t="s">
        <v>6</v>
      </c>
      <c r="J24" s="59">
        <f>SUM(J16:J23)</f>
        <v>0</v>
      </c>
      <c r="K24" s="59" t="s">
        <v>6</v>
      </c>
      <c r="L24" s="59">
        <f aca="true" t="shared" si="2" ref="L24:R24">SUM(L16:L23)</f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 t="s">
        <v>6</v>
      </c>
      <c r="T24" s="13">
        <f>F24+H24+J24+L24+M24+N24+O24+P24</f>
        <v>0</v>
      </c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</row>
    <row r="25" spans="1:19" s="8" customFormat="1" ht="69.75" customHeight="1">
      <c r="A25" s="120" t="s">
        <v>23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47" s="8" customFormat="1" ht="79.5" customHeight="1">
      <c r="A26" s="31">
        <v>1</v>
      </c>
      <c r="B26" s="32"/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58">
        <f aca="true" t="shared" si="3" ref="Q26:Q33">F26+G26+H26+I26+J26+K26+L26+M26+N26+O26+P26</f>
        <v>0</v>
      </c>
      <c r="R26" s="59">
        <f aca="true" t="shared" si="4" ref="R26:R33">F26+H26+J26+L26+M26+N26+O26+P26</f>
        <v>0</v>
      </c>
      <c r="S26" s="59">
        <f aca="true" t="shared" si="5" ref="S26:S33">G26+I26+K26</f>
        <v>0</v>
      </c>
      <c r="V26" s="60"/>
      <c r="W26" s="112" t="s">
        <v>54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s="8" customFormat="1" ht="79.5" customHeight="1">
      <c r="A27" s="31">
        <v>2</v>
      </c>
      <c r="B27" s="32"/>
      <c r="C27" s="32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58">
        <f t="shared" si="3"/>
        <v>0</v>
      </c>
      <c r="R27" s="59">
        <f t="shared" si="4"/>
        <v>0</v>
      </c>
      <c r="S27" s="59">
        <f t="shared" si="5"/>
        <v>0</v>
      </c>
      <c r="V27" s="60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19" s="8" customFormat="1" ht="79.5" customHeight="1">
      <c r="A28" s="31">
        <v>3</v>
      </c>
      <c r="B28" s="32"/>
      <c r="C28" s="32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8">
        <f t="shared" si="3"/>
        <v>0</v>
      </c>
      <c r="R28" s="59">
        <f t="shared" si="4"/>
        <v>0</v>
      </c>
      <c r="S28" s="59">
        <f t="shared" si="5"/>
        <v>0</v>
      </c>
    </row>
    <row r="29" spans="1:19" s="8" customFormat="1" ht="79.5" customHeight="1">
      <c r="A29" s="31">
        <v>4</v>
      </c>
      <c r="B29" s="32"/>
      <c r="C29" s="3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8">
        <f t="shared" si="3"/>
        <v>0</v>
      </c>
      <c r="R29" s="59">
        <f t="shared" si="4"/>
        <v>0</v>
      </c>
      <c r="S29" s="59">
        <f t="shared" si="5"/>
        <v>0</v>
      </c>
    </row>
    <row r="30" spans="1:19" s="8" customFormat="1" ht="79.5" customHeight="1">
      <c r="A30" s="31">
        <v>5</v>
      </c>
      <c r="B30" s="32"/>
      <c r="C30" s="32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8">
        <f t="shared" si="3"/>
        <v>0</v>
      </c>
      <c r="R30" s="59">
        <f t="shared" si="4"/>
        <v>0</v>
      </c>
      <c r="S30" s="59">
        <f t="shared" si="5"/>
        <v>0</v>
      </c>
    </row>
    <row r="31" spans="1:19" s="8" customFormat="1" ht="79.5" customHeight="1">
      <c r="A31" s="31">
        <v>6</v>
      </c>
      <c r="B31" s="32"/>
      <c r="C31" s="32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58">
        <f t="shared" si="3"/>
        <v>0</v>
      </c>
      <c r="R31" s="59">
        <f t="shared" si="4"/>
        <v>0</v>
      </c>
      <c r="S31" s="59">
        <f t="shared" si="5"/>
        <v>0</v>
      </c>
    </row>
    <row r="32" spans="1:19" s="8" customFormat="1" ht="79.5" customHeight="1">
      <c r="A32" s="31">
        <v>7</v>
      </c>
      <c r="B32" s="32"/>
      <c r="C32" s="32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58">
        <f t="shared" si="3"/>
        <v>0</v>
      </c>
      <c r="R32" s="59">
        <f t="shared" si="4"/>
        <v>0</v>
      </c>
      <c r="S32" s="59">
        <f t="shared" si="5"/>
        <v>0</v>
      </c>
    </row>
    <row r="33" spans="1:19" s="8" customFormat="1" ht="79.5" customHeight="1">
      <c r="A33" s="31">
        <v>8</v>
      </c>
      <c r="B33" s="32"/>
      <c r="C33" s="32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58">
        <f t="shared" si="3"/>
        <v>0</v>
      </c>
      <c r="R33" s="59">
        <f t="shared" si="4"/>
        <v>0</v>
      </c>
      <c r="S33" s="59">
        <f t="shared" si="5"/>
        <v>0</v>
      </c>
    </row>
    <row r="34" spans="1:20" s="13" customFormat="1" ht="105.75" customHeight="1">
      <c r="A34" s="128" t="s">
        <v>69</v>
      </c>
      <c r="B34" s="128"/>
      <c r="C34" s="128"/>
      <c r="D34" s="70"/>
      <c r="E34" s="70"/>
      <c r="F34" s="59">
        <f aca="true" t="shared" si="6" ref="F34:S34">SUM(F26:F33)</f>
        <v>0</v>
      </c>
      <c r="G34" s="59">
        <f t="shared" si="6"/>
        <v>0</v>
      </c>
      <c r="H34" s="59">
        <f t="shared" si="6"/>
        <v>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59">
        <f t="shared" si="6"/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13">
        <f>F34+G34+H34+I34+J34+K34+L34+M34+N34+O34+P34</f>
        <v>0</v>
      </c>
    </row>
    <row r="35" spans="1:19" s="13" customFormat="1" ht="135" customHeight="1">
      <c r="A35" s="128" t="s">
        <v>68</v>
      </c>
      <c r="B35" s="128"/>
      <c r="C35" s="128"/>
      <c r="D35" s="70"/>
      <c r="E35" s="70"/>
      <c r="F35" s="121">
        <f>F34+1.5*G34</f>
        <v>0</v>
      </c>
      <c r="G35" s="121"/>
      <c r="H35" s="121">
        <f>H34+1.5*I34</f>
        <v>0</v>
      </c>
      <c r="I35" s="121"/>
      <c r="J35" s="121">
        <f>J34+1.5*K34</f>
        <v>0</v>
      </c>
      <c r="K35" s="121"/>
      <c r="L35" s="59">
        <f>L34</f>
        <v>0</v>
      </c>
      <c r="M35" s="59">
        <f>M34</f>
        <v>0</v>
      </c>
      <c r="N35" s="59">
        <f>N34</f>
        <v>0</v>
      </c>
      <c r="O35" s="59">
        <f>O34</f>
        <v>0</v>
      </c>
      <c r="P35" s="59">
        <f>P34</f>
        <v>0</v>
      </c>
      <c r="Q35" s="59">
        <f>F35+H35+J35+L35+M35+N35+O35+P35</f>
        <v>0</v>
      </c>
      <c r="R35" s="121">
        <f>R34+1.5*S34</f>
        <v>0</v>
      </c>
      <c r="S35" s="121"/>
    </row>
    <row r="36" spans="1:56" s="13" customFormat="1" ht="93" customHeight="1">
      <c r="A36" s="120" t="s">
        <v>66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</row>
    <row r="37" spans="1:56" s="8" customFormat="1" ht="79.5" customHeight="1">
      <c r="A37" s="31">
        <v>1</v>
      </c>
      <c r="B37" s="30"/>
      <c r="C37" s="32"/>
      <c r="D37" s="32"/>
      <c r="E37" s="32"/>
      <c r="F37" s="31"/>
      <c r="G37" s="58" t="s">
        <v>8</v>
      </c>
      <c r="H37" s="31"/>
      <c r="I37" s="58" t="s">
        <v>8</v>
      </c>
      <c r="J37" s="31"/>
      <c r="K37" s="58" t="s">
        <v>8</v>
      </c>
      <c r="L37" s="31"/>
      <c r="M37" s="31"/>
      <c r="N37" s="31"/>
      <c r="O37" s="31"/>
      <c r="P37" s="31"/>
      <c r="Q37" s="58">
        <f aca="true" t="shared" si="7" ref="Q37:Q44">F37+H37+J37+L37+M37+N37+O37+P37</f>
        <v>0</v>
      </c>
      <c r="R37" s="59">
        <f aca="true" t="shared" si="8" ref="R37:R44">F37+H37+J37+L37+M37+N37+O37+P37</f>
        <v>0</v>
      </c>
      <c r="S37" s="58" t="s">
        <v>8</v>
      </c>
      <c r="U37" s="116" t="s">
        <v>47</v>
      </c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</row>
    <row r="38" spans="1:53" s="8" customFormat="1" ht="79.5" customHeight="1">
      <c r="A38" s="31">
        <v>2</v>
      </c>
      <c r="B38" s="32"/>
      <c r="C38" s="32"/>
      <c r="D38" s="32"/>
      <c r="E38" s="32"/>
      <c r="F38" s="31"/>
      <c r="G38" s="58" t="s">
        <v>9</v>
      </c>
      <c r="H38" s="31"/>
      <c r="I38" s="58" t="s">
        <v>9</v>
      </c>
      <c r="J38" s="31"/>
      <c r="K38" s="58" t="s">
        <v>9</v>
      </c>
      <c r="L38" s="31"/>
      <c r="M38" s="31"/>
      <c r="N38" s="31"/>
      <c r="O38" s="31"/>
      <c r="P38" s="31"/>
      <c r="Q38" s="58">
        <f t="shared" si="7"/>
        <v>0</v>
      </c>
      <c r="R38" s="59">
        <f t="shared" si="8"/>
        <v>0</v>
      </c>
      <c r="S38" s="58" t="s">
        <v>9</v>
      </c>
      <c r="U38" s="116" t="s">
        <v>48</v>
      </c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</row>
    <row r="39" spans="1:53" s="8" customFormat="1" ht="79.5" customHeight="1">
      <c r="A39" s="31">
        <v>3</v>
      </c>
      <c r="B39" s="32"/>
      <c r="C39" s="32"/>
      <c r="D39" s="32"/>
      <c r="E39" s="32"/>
      <c r="F39" s="31"/>
      <c r="G39" s="58" t="s">
        <v>9</v>
      </c>
      <c r="H39" s="31"/>
      <c r="I39" s="58" t="s">
        <v>9</v>
      </c>
      <c r="J39" s="31"/>
      <c r="K39" s="58" t="s">
        <v>9</v>
      </c>
      <c r="L39" s="31"/>
      <c r="M39" s="31"/>
      <c r="N39" s="31"/>
      <c r="O39" s="31"/>
      <c r="P39" s="31"/>
      <c r="Q39" s="58">
        <f t="shared" si="7"/>
        <v>0</v>
      </c>
      <c r="R39" s="59">
        <f t="shared" si="8"/>
        <v>0</v>
      </c>
      <c r="S39" s="58" t="s">
        <v>9</v>
      </c>
      <c r="U39" s="116" t="s">
        <v>49</v>
      </c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</row>
    <row r="40" spans="1:41" s="8" customFormat="1" ht="79.5" customHeight="1">
      <c r="A40" s="31">
        <v>4</v>
      </c>
      <c r="B40" s="32"/>
      <c r="C40" s="32"/>
      <c r="D40" s="32"/>
      <c r="E40" s="32"/>
      <c r="F40" s="31"/>
      <c r="G40" s="58" t="s">
        <v>9</v>
      </c>
      <c r="H40" s="31"/>
      <c r="I40" s="58" t="s">
        <v>9</v>
      </c>
      <c r="J40" s="31"/>
      <c r="K40" s="58" t="s">
        <v>9</v>
      </c>
      <c r="L40" s="31"/>
      <c r="M40" s="31"/>
      <c r="N40" s="31"/>
      <c r="O40" s="31"/>
      <c r="P40" s="31"/>
      <c r="Q40" s="58">
        <f t="shared" si="7"/>
        <v>0</v>
      </c>
      <c r="R40" s="59">
        <f t="shared" si="8"/>
        <v>0</v>
      </c>
      <c r="S40" s="58" t="s">
        <v>9</v>
      </c>
      <c r="U40" s="153" t="s">
        <v>32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55" s="8" customFormat="1" ht="79.5" customHeight="1">
      <c r="A41" s="31">
        <v>5</v>
      </c>
      <c r="B41" s="32"/>
      <c r="C41" s="32"/>
      <c r="D41" s="32"/>
      <c r="E41" s="32"/>
      <c r="F41" s="31"/>
      <c r="G41" s="58" t="s">
        <v>9</v>
      </c>
      <c r="H41" s="31"/>
      <c r="I41" s="58" t="s">
        <v>9</v>
      </c>
      <c r="J41" s="31"/>
      <c r="K41" s="58" t="s">
        <v>9</v>
      </c>
      <c r="L41" s="31"/>
      <c r="M41" s="31"/>
      <c r="N41" s="31"/>
      <c r="O41" s="31"/>
      <c r="P41" s="31"/>
      <c r="Q41" s="58">
        <f t="shared" si="7"/>
        <v>0</v>
      </c>
      <c r="R41" s="59">
        <f t="shared" si="8"/>
        <v>0</v>
      </c>
      <c r="S41" s="58" t="s">
        <v>9</v>
      </c>
      <c r="U41" s="116" t="s">
        <v>60</v>
      </c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spans="1:55" s="8" customFormat="1" ht="79.5" customHeight="1">
      <c r="A42" s="31">
        <v>6</v>
      </c>
      <c r="B42" s="32"/>
      <c r="C42" s="32"/>
      <c r="D42" s="32"/>
      <c r="E42" s="32"/>
      <c r="F42" s="31"/>
      <c r="G42" s="58" t="s">
        <v>9</v>
      </c>
      <c r="H42" s="31"/>
      <c r="I42" s="58" t="s">
        <v>9</v>
      </c>
      <c r="J42" s="31"/>
      <c r="K42" s="58" t="s">
        <v>9</v>
      </c>
      <c r="L42" s="31"/>
      <c r="M42" s="31"/>
      <c r="N42" s="31"/>
      <c r="O42" s="31"/>
      <c r="P42" s="31"/>
      <c r="Q42" s="58">
        <f t="shared" si="7"/>
        <v>0</v>
      </c>
      <c r="R42" s="59">
        <f t="shared" si="8"/>
        <v>0</v>
      </c>
      <c r="S42" s="58" t="s">
        <v>9</v>
      </c>
      <c r="U42" s="116" t="s">
        <v>61</v>
      </c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spans="1:56" s="8" customFormat="1" ht="79.5" customHeight="1">
      <c r="A43" s="31">
        <v>7</v>
      </c>
      <c r="B43" s="32"/>
      <c r="C43" s="32"/>
      <c r="D43" s="32"/>
      <c r="E43" s="32"/>
      <c r="F43" s="31"/>
      <c r="G43" s="58" t="s">
        <v>9</v>
      </c>
      <c r="H43" s="31"/>
      <c r="I43" s="58" t="s">
        <v>9</v>
      </c>
      <c r="J43" s="31"/>
      <c r="K43" s="58" t="s">
        <v>9</v>
      </c>
      <c r="L43" s="31"/>
      <c r="M43" s="31"/>
      <c r="N43" s="31"/>
      <c r="O43" s="31"/>
      <c r="P43" s="31"/>
      <c r="Q43" s="58">
        <f t="shared" si="7"/>
        <v>0</v>
      </c>
      <c r="R43" s="59">
        <f t="shared" si="8"/>
        <v>0</v>
      </c>
      <c r="S43" s="58" t="s">
        <v>9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</row>
    <row r="44" spans="1:56" s="8" customFormat="1" ht="79.5" customHeight="1">
      <c r="A44" s="31">
        <v>8</v>
      </c>
      <c r="B44" s="32"/>
      <c r="C44" s="32"/>
      <c r="D44" s="32"/>
      <c r="E44" s="32"/>
      <c r="F44" s="31"/>
      <c r="G44" s="58" t="s">
        <v>9</v>
      </c>
      <c r="H44" s="31"/>
      <c r="I44" s="58" t="s">
        <v>9</v>
      </c>
      <c r="J44" s="31"/>
      <c r="K44" s="58" t="s">
        <v>9</v>
      </c>
      <c r="L44" s="31"/>
      <c r="M44" s="31"/>
      <c r="N44" s="31"/>
      <c r="O44" s="31"/>
      <c r="P44" s="31"/>
      <c r="Q44" s="58">
        <f t="shared" si="7"/>
        <v>0</v>
      </c>
      <c r="R44" s="59">
        <f t="shared" si="8"/>
        <v>0</v>
      </c>
      <c r="S44" s="58" t="s">
        <v>9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</row>
    <row r="45" spans="1:56" s="13" customFormat="1" ht="93" customHeight="1">
      <c r="A45" s="132" t="s">
        <v>67</v>
      </c>
      <c r="B45" s="133"/>
      <c r="C45" s="134"/>
      <c r="D45" s="69"/>
      <c r="E45" s="69"/>
      <c r="F45" s="59">
        <f>SUM(F37:F44)</f>
        <v>0</v>
      </c>
      <c r="G45" s="59" t="s">
        <v>6</v>
      </c>
      <c r="H45" s="59">
        <f>SUM(H37:H44)</f>
        <v>0</v>
      </c>
      <c r="I45" s="59" t="s">
        <v>6</v>
      </c>
      <c r="J45" s="59">
        <f>SUM(J37:J44)</f>
        <v>0</v>
      </c>
      <c r="K45" s="59" t="s">
        <v>6</v>
      </c>
      <c r="L45" s="59">
        <f aca="true" t="shared" si="9" ref="L45:R45">SUM(L37:L44)</f>
        <v>0</v>
      </c>
      <c r="M45" s="59">
        <f t="shared" si="9"/>
        <v>0</v>
      </c>
      <c r="N45" s="59">
        <f t="shared" si="9"/>
        <v>0</v>
      </c>
      <c r="O45" s="59">
        <f t="shared" si="9"/>
        <v>0</v>
      </c>
      <c r="P45" s="59">
        <f t="shared" si="9"/>
        <v>0</v>
      </c>
      <c r="Q45" s="59">
        <f t="shared" si="9"/>
        <v>0</v>
      </c>
      <c r="R45" s="59">
        <f t="shared" si="9"/>
        <v>0</v>
      </c>
      <c r="S45" s="59" t="s">
        <v>6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</row>
    <row r="46" spans="1:19" s="13" customFormat="1" ht="108.75" customHeight="1">
      <c r="A46" s="132" t="s">
        <v>70</v>
      </c>
      <c r="B46" s="133"/>
      <c r="C46" s="134"/>
      <c r="D46" s="69"/>
      <c r="E46" s="69"/>
      <c r="F46" s="121">
        <f>F24+F45+F35</f>
        <v>0</v>
      </c>
      <c r="G46" s="121"/>
      <c r="H46" s="121">
        <f>H24+H45+H35</f>
        <v>0</v>
      </c>
      <c r="I46" s="121"/>
      <c r="J46" s="121">
        <f>J24+J45+J35</f>
        <v>0</v>
      </c>
      <c r="K46" s="121"/>
      <c r="L46" s="59">
        <f aca="true" t="shared" si="10" ref="L46:R46">L24+L45+L35</f>
        <v>0</v>
      </c>
      <c r="M46" s="59">
        <f t="shared" si="10"/>
        <v>0</v>
      </c>
      <c r="N46" s="59">
        <f t="shared" si="10"/>
        <v>0</v>
      </c>
      <c r="O46" s="59">
        <f t="shared" si="10"/>
        <v>0</v>
      </c>
      <c r="P46" s="59">
        <f t="shared" si="10"/>
        <v>0</v>
      </c>
      <c r="Q46" s="59">
        <f t="shared" si="10"/>
        <v>0</v>
      </c>
      <c r="R46" s="121">
        <f t="shared" si="10"/>
        <v>0</v>
      </c>
      <c r="S46" s="121"/>
    </row>
    <row r="47" spans="1:43" s="1" customFormat="1" ht="79.5" customHeight="1">
      <c r="A47" s="113" t="s">
        <v>56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20"/>
      <c r="S47" s="120"/>
      <c r="T47" s="117" t="s">
        <v>55</v>
      </c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1:19" s="1" customFormat="1" ht="79.5" customHeight="1">
      <c r="A48" s="113" t="s">
        <v>31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20"/>
      <c r="S48" s="120"/>
    </row>
    <row r="49" spans="1:19" s="1" customFormat="1" ht="79.5" customHeight="1" thickBot="1">
      <c r="A49" s="113" t="s">
        <v>25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R49" s="141">
        <f>R47-R48</f>
        <v>0</v>
      </c>
      <c r="S49" s="141"/>
    </row>
    <row r="50" spans="1:19" s="1" customFormat="1" ht="79.5" customHeight="1" thickBot="1">
      <c r="A50" s="113" t="s">
        <v>147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43">
        <f>MAX(SUM(R24+R35-R47),0)</f>
        <v>0</v>
      </c>
      <c r="S50" s="144"/>
    </row>
    <row r="51" spans="1:19" s="1" customFormat="1" ht="79.5" customHeight="1" thickBot="1">
      <c r="A51" s="113" t="s">
        <v>148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43">
        <f>MAX(R46-R47-R50,0)</f>
        <v>0</v>
      </c>
      <c r="S51" s="144"/>
    </row>
    <row r="52" spans="1:19" s="1" customFormat="1" ht="79.5" customHeight="1" thickBot="1">
      <c r="A52" s="113" t="s">
        <v>146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43">
        <f>IF(R46&lt;R49,"Nie wypracowano pensum",IF(SUM(R50:S51)&gt;R47*2,"Przekroczono limit nadgodzin",SUM(R50:R51)))</f>
        <v>0</v>
      </c>
      <c r="S52" s="144"/>
    </row>
    <row r="53" spans="1:43" s="1" customFormat="1" ht="79.5" customHeight="1">
      <c r="A53" s="113" t="s">
        <v>58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  <c r="R53" s="152"/>
      <c r="S53" s="152"/>
      <c r="T53" s="110" t="s">
        <v>57</v>
      </c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</row>
    <row r="54" spans="2:24" s="15" customFormat="1" ht="19.5" customHeight="1">
      <c r="B54" s="20"/>
      <c r="C54" s="16"/>
      <c r="D54" s="16"/>
      <c r="E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T54" s="17"/>
      <c r="U54" s="17"/>
      <c r="V54" s="17"/>
      <c r="W54" s="17"/>
      <c r="X54" s="18"/>
    </row>
    <row r="55" spans="2:20" s="15" customFormat="1" ht="27" customHeight="1" thickBot="1">
      <c r="B55" s="21"/>
      <c r="F55" s="16"/>
      <c r="G55" s="16"/>
      <c r="H55" s="18"/>
      <c r="I55" s="18"/>
      <c r="J55" s="18"/>
      <c r="K55" s="18"/>
      <c r="L55" s="18"/>
      <c r="M55" s="142"/>
      <c r="N55" s="142"/>
      <c r="O55" s="142"/>
      <c r="P55" s="142"/>
      <c r="Q55" s="142"/>
      <c r="R55" s="142"/>
      <c r="S55" s="142"/>
      <c r="T55" s="18"/>
    </row>
    <row r="56" spans="1:19" s="13" customFormat="1" ht="60" customHeight="1" thickBot="1">
      <c r="A56" s="14"/>
      <c r="B56" s="149" t="s">
        <v>24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</row>
    <row r="57" spans="2:19" s="13" customFormat="1" ht="15.75" customHeight="1">
      <c r="B57" s="130" t="s">
        <v>152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1:19" s="13" customFormat="1" ht="28.5" customHeight="1">
      <c r="A58" s="14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s="9" customFormat="1" ht="75.75" customHeight="1">
      <c r="A59" s="1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s="9" customFormat="1" ht="30.75" customHeight="1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24" s="36" customFormat="1" ht="61.5">
      <c r="B61" s="38" t="s">
        <v>19</v>
      </c>
      <c r="C61" s="39"/>
      <c r="D61" s="39"/>
      <c r="E61" s="39"/>
      <c r="H61" s="40"/>
      <c r="I61" s="40"/>
      <c r="J61" s="40"/>
      <c r="K61" s="40"/>
      <c r="L61" s="40"/>
      <c r="M61" s="146" t="s">
        <v>35</v>
      </c>
      <c r="N61" s="146"/>
      <c r="O61" s="146"/>
      <c r="P61" s="146"/>
      <c r="Q61" s="146"/>
      <c r="R61" s="146"/>
      <c r="T61" s="40"/>
      <c r="U61" s="40"/>
      <c r="V61" s="40"/>
      <c r="W61" s="40"/>
      <c r="X61" s="41"/>
    </row>
    <row r="62" spans="2:19" s="42" customFormat="1" ht="61.5">
      <c r="B62" s="68" t="s">
        <v>20</v>
      </c>
      <c r="M62" s="140" t="s">
        <v>20</v>
      </c>
      <c r="N62" s="140"/>
      <c r="O62" s="140"/>
      <c r="P62" s="140"/>
      <c r="Q62" s="140"/>
      <c r="R62" s="140"/>
      <c r="S62" s="140"/>
    </row>
    <row r="63" spans="2:19" s="19" customFormat="1" ht="45.75"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s="19" customFormat="1" ht="45" customHeight="1">
      <c r="B64" s="33" t="s">
        <v>15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47" t="s">
        <v>36</v>
      </c>
      <c r="N64" s="147"/>
      <c r="O64" s="147"/>
      <c r="P64" s="147"/>
      <c r="Q64" s="147"/>
      <c r="R64" s="147"/>
      <c r="S64" s="147"/>
    </row>
    <row r="65" spans="2:19" s="26" customFormat="1" ht="61.5">
      <c r="B65" s="34" t="s">
        <v>18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48" t="s">
        <v>37</v>
      </c>
      <c r="N65" s="148"/>
      <c r="O65" s="148"/>
      <c r="P65" s="148"/>
      <c r="Q65" s="148"/>
      <c r="R65" s="148"/>
      <c r="S65" s="148"/>
    </row>
    <row r="66" s="13" customFormat="1" ht="18.75"/>
    <row r="67" spans="10:12" ht="12.75" customHeight="1">
      <c r="J67" s="11"/>
      <c r="L67" s="11"/>
    </row>
    <row r="69" ht="11.25">
      <c r="R69" s="65"/>
    </row>
    <row r="71" spans="10:18" ht="11.25">
      <c r="J71" s="65"/>
      <c r="O71" s="145"/>
      <c r="P71" s="145"/>
      <c r="Q71" s="145"/>
      <c r="R71" s="145"/>
    </row>
    <row r="72" spans="13:19" ht="12.75" customHeight="1">
      <c r="M72" s="145"/>
      <c r="N72" s="145"/>
      <c r="O72" s="145"/>
      <c r="P72" s="145"/>
      <c r="Q72" s="145"/>
      <c r="R72" s="145"/>
      <c r="S72" s="145"/>
    </row>
  </sheetData>
  <sheetProtection/>
  <mergeCells count="84">
    <mergeCell ref="O71:R71"/>
    <mergeCell ref="A53:Q53"/>
    <mergeCell ref="R53:S53"/>
    <mergeCell ref="T53:AQ53"/>
    <mergeCell ref="M55:S55"/>
    <mergeCell ref="M72:S72"/>
    <mergeCell ref="B56:S56"/>
    <mergeCell ref="B57:S59"/>
    <mergeCell ref="M61:R61"/>
    <mergeCell ref="M64:S64"/>
    <mergeCell ref="M65:S65"/>
    <mergeCell ref="A25:S25"/>
    <mergeCell ref="D12:D14"/>
    <mergeCell ref="E12:E14"/>
    <mergeCell ref="R13:R14"/>
    <mergeCell ref="A52:Q52"/>
    <mergeCell ref="R52:S52"/>
    <mergeCell ref="A34:C34"/>
    <mergeCell ref="C12:C14"/>
    <mergeCell ref="A15:S15"/>
    <mergeCell ref="W26:AU27"/>
    <mergeCell ref="U16:BD16"/>
    <mergeCell ref="F35:G35"/>
    <mergeCell ref="R35:S35"/>
    <mergeCell ref="R12:S12"/>
    <mergeCell ref="F12:G12"/>
    <mergeCell ref="H13:H14"/>
    <mergeCell ref="U19:AO19"/>
    <mergeCell ref="H35:I35"/>
    <mergeCell ref="C8:K8"/>
    <mergeCell ref="S13:S14"/>
    <mergeCell ref="J13:J14"/>
    <mergeCell ref="F11:S11"/>
    <mergeCell ref="U17:BA17"/>
    <mergeCell ref="U18:BA18"/>
    <mergeCell ref="I13:I14"/>
    <mergeCell ref="U15:AR15"/>
    <mergeCell ref="Q12:Q14"/>
    <mergeCell ref="A35:C35"/>
    <mergeCell ref="J35:K35"/>
    <mergeCell ref="F13:F14"/>
    <mergeCell ref="G13:G14"/>
    <mergeCell ref="B12:B14"/>
    <mergeCell ref="A24:C24"/>
    <mergeCell ref="C2:R2"/>
    <mergeCell ref="C4:R4"/>
    <mergeCell ref="C6:R6"/>
    <mergeCell ref="A12:A14"/>
    <mergeCell ref="J12:K12"/>
    <mergeCell ref="C3:R3"/>
    <mergeCell ref="C7:K7"/>
    <mergeCell ref="M12:P12"/>
    <mergeCell ref="C9:K9"/>
    <mergeCell ref="H12:I12"/>
    <mergeCell ref="A49:Q49"/>
    <mergeCell ref="R48:S48"/>
    <mergeCell ref="U37:BD37"/>
    <mergeCell ref="U21:BC21"/>
    <mergeCell ref="U22:BD24"/>
    <mergeCell ref="L13:L14"/>
    <mergeCell ref="K13:K14"/>
    <mergeCell ref="U38:BA38"/>
    <mergeCell ref="U20:BC20"/>
    <mergeCell ref="A36:S36"/>
    <mergeCell ref="R47:S47"/>
    <mergeCell ref="T47:AQ47"/>
    <mergeCell ref="A45:C45"/>
    <mergeCell ref="A50:Q50"/>
    <mergeCell ref="R50:S50"/>
    <mergeCell ref="A46:C46"/>
    <mergeCell ref="F46:G46"/>
    <mergeCell ref="H46:I46"/>
    <mergeCell ref="J46:K46"/>
    <mergeCell ref="A48:Q48"/>
    <mergeCell ref="R49:S49"/>
    <mergeCell ref="A51:Q51"/>
    <mergeCell ref="R51:S51"/>
    <mergeCell ref="M62:S62"/>
    <mergeCell ref="U39:BA39"/>
    <mergeCell ref="U40:AO40"/>
    <mergeCell ref="U41:BC41"/>
    <mergeCell ref="U42:BC42"/>
    <mergeCell ref="R46:S46"/>
    <mergeCell ref="A47:Q47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15" r:id="rId1"/>
  <headerFooter alignWithMargins="0">
    <oddHeader>&amp;R&amp;36&amp;D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D72"/>
  <sheetViews>
    <sheetView zoomScale="25" zoomScaleNormal="25" zoomScaleSheetLayoutView="10"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97.28125" style="2" customWidth="1"/>
    <col min="3" max="3" width="95.8515625" style="2" customWidth="1"/>
    <col min="4" max="5" width="32.8515625" style="2" customWidth="1"/>
    <col min="6" max="19" width="40.7109375" style="2" customWidth="1"/>
    <col min="20" max="20" width="15.57421875" style="2" customWidth="1"/>
    <col min="21" max="16384" width="9.140625" style="2" customWidth="1"/>
  </cols>
  <sheetData>
    <row r="1" ht="40.5" customHeight="1">
      <c r="B1" s="28" t="s">
        <v>2</v>
      </c>
    </row>
    <row r="2" spans="2:18" ht="90" customHeight="1">
      <c r="B2" s="3"/>
      <c r="C2" s="122" t="s">
        <v>10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18" ht="106.5" customHeight="1">
      <c r="B3" s="3"/>
      <c r="C3" s="122" t="s">
        <v>11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2:18" ht="48.75" customHeight="1">
      <c r="B4" s="3"/>
      <c r="C4" s="123" t="s">
        <v>12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18" ht="27.75" customHeight="1">
      <c r="B5" s="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ht="70.5" customHeight="1">
      <c r="B6" s="3"/>
      <c r="C6" s="124" t="str">
        <f>'Nauczyciel 1'!C6:R6</f>
        <v>rok akademicki 2022/2023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9" ht="81" customHeight="1">
      <c r="B7" s="35" t="s">
        <v>7</v>
      </c>
      <c r="C7" s="126"/>
      <c r="D7" s="126"/>
      <c r="E7" s="126"/>
      <c r="F7" s="126"/>
      <c r="G7" s="126"/>
      <c r="H7" s="126"/>
      <c r="I7" s="126"/>
      <c r="J7" s="126"/>
      <c r="K7" s="126"/>
      <c r="L7" s="12"/>
      <c r="M7" s="12"/>
      <c r="N7" s="12"/>
      <c r="O7" s="12"/>
      <c r="P7" s="12"/>
      <c r="Q7" s="12"/>
      <c r="R7" s="12"/>
      <c r="S7" s="4"/>
    </row>
    <row r="8" spans="2:22" ht="84.75" customHeight="1">
      <c r="B8" s="35" t="s">
        <v>21</v>
      </c>
      <c r="C8" s="129"/>
      <c r="D8" s="129"/>
      <c r="E8" s="129"/>
      <c r="F8" s="129"/>
      <c r="G8" s="129"/>
      <c r="H8" s="129"/>
      <c r="I8" s="129"/>
      <c r="J8" s="129"/>
      <c r="K8" s="129"/>
      <c r="L8" s="5"/>
      <c r="M8" s="5"/>
      <c r="N8" s="5"/>
      <c r="O8" s="6"/>
      <c r="P8" s="6"/>
      <c r="Q8" s="6"/>
      <c r="R8" s="6"/>
      <c r="S8" s="6"/>
      <c r="T8" s="6"/>
      <c r="U8" s="6"/>
      <c r="V8" s="6"/>
    </row>
    <row r="9" spans="2:22" ht="69" customHeight="1">
      <c r="B9" s="35" t="s">
        <v>13</v>
      </c>
      <c r="C9" s="129"/>
      <c r="D9" s="129"/>
      <c r="E9" s="129"/>
      <c r="F9" s="129"/>
      <c r="G9" s="129"/>
      <c r="H9" s="129"/>
      <c r="I9" s="129"/>
      <c r="J9" s="129"/>
      <c r="K9" s="12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69" customHeight="1">
      <c r="B10" s="35" t="s">
        <v>39</v>
      </c>
      <c r="C10" s="37"/>
      <c r="D10" s="37"/>
      <c r="E10" s="37"/>
      <c r="F10" s="37"/>
      <c r="G10" s="37"/>
      <c r="H10" s="37"/>
      <c r="I10" s="37"/>
      <c r="J10" s="37"/>
      <c r="K10" s="3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96.75" customHeight="1">
      <c r="A11" s="22"/>
      <c r="B11" s="23"/>
      <c r="C11" s="24"/>
      <c r="D11" s="24"/>
      <c r="E11" s="24"/>
      <c r="F11" s="125" t="s">
        <v>16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7"/>
      <c r="U11" s="7"/>
      <c r="V11" s="7"/>
    </row>
    <row r="12" spans="1:19" s="13" customFormat="1" ht="130.5" customHeight="1">
      <c r="A12" s="125" t="s">
        <v>38</v>
      </c>
      <c r="B12" s="135" t="s">
        <v>0</v>
      </c>
      <c r="C12" s="135" t="s">
        <v>73</v>
      </c>
      <c r="D12" s="137" t="s">
        <v>74</v>
      </c>
      <c r="E12" s="135" t="s">
        <v>1</v>
      </c>
      <c r="F12" s="125" t="s">
        <v>3</v>
      </c>
      <c r="G12" s="125"/>
      <c r="H12" s="125" t="s">
        <v>4</v>
      </c>
      <c r="I12" s="125"/>
      <c r="J12" s="125" t="s">
        <v>14</v>
      </c>
      <c r="K12" s="125"/>
      <c r="L12" s="61" t="s">
        <v>34</v>
      </c>
      <c r="M12" s="127" t="s">
        <v>33</v>
      </c>
      <c r="N12" s="127"/>
      <c r="O12" s="127"/>
      <c r="P12" s="127"/>
      <c r="Q12" s="136" t="s">
        <v>5</v>
      </c>
      <c r="R12" s="119" t="s">
        <v>30</v>
      </c>
      <c r="S12" s="119"/>
    </row>
    <row r="13" spans="1:19" s="13" customFormat="1" ht="93" customHeight="1">
      <c r="A13" s="125"/>
      <c r="B13" s="135"/>
      <c r="C13" s="135"/>
      <c r="D13" s="138"/>
      <c r="E13" s="135"/>
      <c r="F13" s="119" t="s">
        <v>62</v>
      </c>
      <c r="G13" s="119" t="s">
        <v>63</v>
      </c>
      <c r="H13" s="119" t="s">
        <v>62</v>
      </c>
      <c r="I13" s="119" t="s">
        <v>63</v>
      </c>
      <c r="J13" s="119" t="s">
        <v>62</v>
      </c>
      <c r="K13" s="119" t="s">
        <v>64</v>
      </c>
      <c r="L13" s="119" t="s">
        <v>59</v>
      </c>
      <c r="M13" s="63" t="s">
        <v>26</v>
      </c>
      <c r="N13" s="63" t="s">
        <v>27</v>
      </c>
      <c r="O13" s="63" t="s">
        <v>28</v>
      </c>
      <c r="P13" s="64" t="s">
        <v>29</v>
      </c>
      <c r="Q13" s="136"/>
      <c r="R13" s="119" t="s">
        <v>62</v>
      </c>
      <c r="S13" s="119" t="s">
        <v>63</v>
      </c>
    </row>
    <row r="14" spans="1:19" s="13" customFormat="1" ht="62.25" customHeight="1">
      <c r="A14" s="125"/>
      <c r="B14" s="135"/>
      <c r="C14" s="135"/>
      <c r="D14" s="139"/>
      <c r="E14" s="135"/>
      <c r="F14" s="119"/>
      <c r="G14" s="119"/>
      <c r="H14" s="119"/>
      <c r="I14" s="119"/>
      <c r="J14" s="119"/>
      <c r="K14" s="119"/>
      <c r="L14" s="119"/>
      <c r="M14" s="62" t="s">
        <v>62</v>
      </c>
      <c r="N14" s="62" t="s">
        <v>62</v>
      </c>
      <c r="O14" s="62" t="s">
        <v>62</v>
      </c>
      <c r="P14" s="62" t="s">
        <v>62</v>
      </c>
      <c r="Q14" s="136"/>
      <c r="R14" s="119"/>
      <c r="S14" s="119"/>
    </row>
    <row r="15" spans="1:44" ht="62.25" customHeight="1">
      <c r="A15" s="120" t="s">
        <v>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U15" s="116" t="s">
        <v>46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56" s="8" customFormat="1" ht="79.5" customHeight="1">
      <c r="A16" s="31">
        <v>1</v>
      </c>
      <c r="B16" s="30"/>
      <c r="C16" s="32"/>
      <c r="D16" s="32"/>
      <c r="E16" s="32"/>
      <c r="F16" s="31"/>
      <c r="G16" s="58" t="s">
        <v>8</v>
      </c>
      <c r="H16" s="31"/>
      <c r="I16" s="58" t="s">
        <v>8</v>
      </c>
      <c r="J16" s="31"/>
      <c r="K16" s="58" t="s">
        <v>8</v>
      </c>
      <c r="L16" s="31"/>
      <c r="M16" s="31"/>
      <c r="N16" s="31"/>
      <c r="O16" s="31"/>
      <c r="P16" s="31"/>
      <c r="Q16" s="58">
        <f aca="true" t="shared" si="0" ref="Q16:Q23">F16+H16+J16+L16+M16+N16+O16+P16</f>
        <v>0</v>
      </c>
      <c r="R16" s="59">
        <f aca="true" t="shared" si="1" ref="R16:R23">F16+H16+J16+L16+M16+N16+O16+P16</f>
        <v>0</v>
      </c>
      <c r="S16" s="58" t="s">
        <v>8</v>
      </c>
      <c r="U16" s="116" t="s">
        <v>47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53" s="8" customFormat="1" ht="79.5" customHeight="1">
      <c r="A17" s="31">
        <v>2</v>
      </c>
      <c r="B17" s="32"/>
      <c r="C17" s="32"/>
      <c r="D17" s="32"/>
      <c r="E17" s="32"/>
      <c r="F17" s="31"/>
      <c r="G17" s="58" t="s">
        <v>9</v>
      </c>
      <c r="H17" s="31"/>
      <c r="I17" s="58" t="s">
        <v>9</v>
      </c>
      <c r="J17" s="31"/>
      <c r="K17" s="58" t="s">
        <v>9</v>
      </c>
      <c r="L17" s="31"/>
      <c r="M17" s="31"/>
      <c r="N17" s="31"/>
      <c r="O17" s="31"/>
      <c r="P17" s="31"/>
      <c r="Q17" s="58">
        <f t="shared" si="0"/>
        <v>0</v>
      </c>
      <c r="R17" s="59">
        <f t="shared" si="1"/>
        <v>0</v>
      </c>
      <c r="S17" s="58" t="s">
        <v>9</v>
      </c>
      <c r="U17" s="116" t="s">
        <v>48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</row>
    <row r="18" spans="1:53" s="8" customFormat="1" ht="79.5" customHeight="1">
      <c r="A18" s="31">
        <v>3</v>
      </c>
      <c r="B18" s="32"/>
      <c r="C18" s="32"/>
      <c r="D18" s="32"/>
      <c r="E18" s="32"/>
      <c r="F18" s="31"/>
      <c r="G18" s="58" t="s">
        <v>9</v>
      </c>
      <c r="H18" s="31"/>
      <c r="I18" s="58" t="s">
        <v>9</v>
      </c>
      <c r="J18" s="31"/>
      <c r="K18" s="58" t="s">
        <v>9</v>
      </c>
      <c r="L18" s="31"/>
      <c r="M18" s="31"/>
      <c r="N18" s="31"/>
      <c r="O18" s="31"/>
      <c r="P18" s="31"/>
      <c r="Q18" s="58">
        <f t="shared" si="0"/>
        <v>0</v>
      </c>
      <c r="R18" s="59">
        <f t="shared" si="1"/>
        <v>0</v>
      </c>
      <c r="S18" s="58" t="s">
        <v>9</v>
      </c>
      <c r="U18" s="116" t="s">
        <v>49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41" s="8" customFormat="1" ht="79.5" customHeight="1">
      <c r="A19" s="31">
        <v>4</v>
      </c>
      <c r="B19" s="32"/>
      <c r="C19" s="32"/>
      <c r="D19" s="32"/>
      <c r="E19" s="32"/>
      <c r="F19" s="31"/>
      <c r="G19" s="58" t="s">
        <v>9</v>
      </c>
      <c r="H19" s="31"/>
      <c r="I19" s="58" t="s">
        <v>9</v>
      </c>
      <c r="J19" s="31"/>
      <c r="K19" s="58" t="s">
        <v>9</v>
      </c>
      <c r="L19" s="31"/>
      <c r="M19" s="31"/>
      <c r="N19" s="31"/>
      <c r="O19" s="31"/>
      <c r="P19" s="31"/>
      <c r="Q19" s="58">
        <f t="shared" si="0"/>
        <v>0</v>
      </c>
      <c r="R19" s="59">
        <f t="shared" si="1"/>
        <v>0</v>
      </c>
      <c r="S19" s="58" t="s">
        <v>9</v>
      </c>
      <c r="U19" s="153" t="s">
        <v>32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55" s="8" customFormat="1" ht="79.5" customHeight="1">
      <c r="A20" s="31">
        <v>5</v>
      </c>
      <c r="B20" s="32"/>
      <c r="C20" s="32"/>
      <c r="D20" s="32"/>
      <c r="E20" s="32"/>
      <c r="F20" s="31"/>
      <c r="G20" s="58" t="s">
        <v>9</v>
      </c>
      <c r="H20" s="31"/>
      <c r="I20" s="58" t="s">
        <v>9</v>
      </c>
      <c r="J20" s="31"/>
      <c r="K20" s="58" t="s">
        <v>9</v>
      </c>
      <c r="L20" s="31"/>
      <c r="M20" s="31"/>
      <c r="N20" s="31"/>
      <c r="O20" s="31"/>
      <c r="P20" s="31"/>
      <c r="Q20" s="58">
        <f t="shared" si="0"/>
        <v>0</v>
      </c>
      <c r="R20" s="59">
        <f t="shared" si="1"/>
        <v>0</v>
      </c>
      <c r="S20" s="58" t="s">
        <v>9</v>
      </c>
      <c r="U20" s="116" t="s">
        <v>60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</row>
    <row r="21" spans="1:55" s="8" customFormat="1" ht="79.5" customHeight="1">
      <c r="A21" s="31">
        <v>6</v>
      </c>
      <c r="B21" s="32"/>
      <c r="C21" s="32"/>
      <c r="D21" s="32"/>
      <c r="E21" s="32"/>
      <c r="F21" s="31"/>
      <c r="G21" s="58" t="s">
        <v>9</v>
      </c>
      <c r="H21" s="31"/>
      <c r="I21" s="58" t="s">
        <v>9</v>
      </c>
      <c r="J21" s="31"/>
      <c r="K21" s="58" t="s">
        <v>9</v>
      </c>
      <c r="L21" s="31"/>
      <c r="M21" s="31"/>
      <c r="N21" s="31"/>
      <c r="O21" s="31"/>
      <c r="P21" s="31"/>
      <c r="Q21" s="58">
        <f t="shared" si="0"/>
        <v>0</v>
      </c>
      <c r="R21" s="59">
        <f t="shared" si="1"/>
        <v>0</v>
      </c>
      <c r="S21" s="58" t="s">
        <v>9</v>
      </c>
      <c r="U21" s="116" t="s">
        <v>61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spans="1:56" s="8" customFormat="1" ht="79.5" customHeight="1">
      <c r="A22" s="31">
        <v>7</v>
      </c>
      <c r="B22" s="32"/>
      <c r="C22" s="32"/>
      <c r="D22" s="32"/>
      <c r="E22" s="32"/>
      <c r="F22" s="31"/>
      <c r="G22" s="58" t="s">
        <v>9</v>
      </c>
      <c r="H22" s="31"/>
      <c r="I22" s="58" t="s">
        <v>9</v>
      </c>
      <c r="J22" s="31"/>
      <c r="K22" s="58" t="s">
        <v>9</v>
      </c>
      <c r="L22" s="31"/>
      <c r="M22" s="31"/>
      <c r="N22" s="31"/>
      <c r="O22" s="31"/>
      <c r="P22" s="31"/>
      <c r="Q22" s="58">
        <f t="shared" si="0"/>
        <v>0</v>
      </c>
      <c r="R22" s="59">
        <f t="shared" si="1"/>
        <v>0</v>
      </c>
      <c r="S22" s="58" t="s">
        <v>9</v>
      </c>
      <c r="U22" s="153" t="s">
        <v>65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</row>
    <row r="23" spans="1:56" s="8" customFormat="1" ht="79.5" customHeight="1">
      <c r="A23" s="31">
        <v>8</v>
      </c>
      <c r="B23" s="32"/>
      <c r="C23" s="32"/>
      <c r="D23" s="32"/>
      <c r="E23" s="32"/>
      <c r="F23" s="31"/>
      <c r="G23" s="58" t="s">
        <v>9</v>
      </c>
      <c r="H23" s="31"/>
      <c r="I23" s="58" t="s">
        <v>9</v>
      </c>
      <c r="J23" s="31"/>
      <c r="K23" s="58" t="s">
        <v>9</v>
      </c>
      <c r="L23" s="31"/>
      <c r="M23" s="31"/>
      <c r="N23" s="31"/>
      <c r="O23" s="31"/>
      <c r="P23" s="31"/>
      <c r="Q23" s="58">
        <f t="shared" si="0"/>
        <v>0</v>
      </c>
      <c r="R23" s="59">
        <f t="shared" si="1"/>
        <v>0</v>
      </c>
      <c r="S23" s="58" t="s">
        <v>9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</row>
    <row r="24" spans="1:56" s="13" customFormat="1" ht="93" customHeight="1">
      <c r="A24" s="132" t="s">
        <v>17</v>
      </c>
      <c r="B24" s="133"/>
      <c r="C24" s="134"/>
      <c r="D24" s="69"/>
      <c r="E24" s="69"/>
      <c r="F24" s="59">
        <f>SUM(F16:F23)</f>
        <v>0</v>
      </c>
      <c r="G24" s="59" t="s">
        <v>6</v>
      </c>
      <c r="H24" s="59">
        <f>SUM(H16:H23)</f>
        <v>0</v>
      </c>
      <c r="I24" s="59" t="s">
        <v>6</v>
      </c>
      <c r="J24" s="59">
        <f>SUM(J16:J23)</f>
        <v>0</v>
      </c>
      <c r="K24" s="59" t="s">
        <v>6</v>
      </c>
      <c r="L24" s="59">
        <f aca="true" t="shared" si="2" ref="L24:R24">SUM(L16:L23)</f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 t="s">
        <v>6</v>
      </c>
      <c r="T24" s="13">
        <f>F24+H24+J24+L24+M24+N24+O24+P24</f>
        <v>0</v>
      </c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</row>
    <row r="25" spans="1:19" s="8" customFormat="1" ht="69.75" customHeight="1">
      <c r="A25" s="120" t="s">
        <v>23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47" s="8" customFormat="1" ht="79.5" customHeight="1">
      <c r="A26" s="31">
        <v>1</v>
      </c>
      <c r="B26" s="32"/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58">
        <f aca="true" t="shared" si="3" ref="Q26:Q33">F26+G26+H26+I26+J26+K26+L26+M26+N26+O26+P26</f>
        <v>0</v>
      </c>
      <c r="R26" s="59">
        <f aca="true" t="shared" si="4" ref="R26:R33">F26+H26+J26+L26+M26+N26+O26+P26</f>
        <v>0</v>
      </c>
      <c r="S26" s="59">
        <f aca="true" t="shared" si="5" ref="S26:S33">G26+I26+K26</f>
        <v>0</v>
      </c>
      <c r="V26" s="60"/>
      <c r="W26" s="112" t="s">
        <v>54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s="8" customFormat="1" ht="79.5" customHeight="1">
      <c r="A27" s="31">
        <v>2</v>
      </c>
      <c r="B27" s="32"/>
      <c r="C27" s="32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58">
        <f t="shared" si="3"/>
        <v>0</v>
      </c>
      <c r="R27" s="59">
        <f t="shared" si="4"/>
        <v>0</v>
      </c>
      <c r="S27" s="59">
        <f t="shared" si="5"/>
        <v>0</v>
      </c>
      <c r="V27" s="60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19" s="8" customFormat="1" ht="79.5" customHeight="1">
      <c r="A28" s="31">
        <v>3</v>
      </c>
      <c r="B28" s="32"/>
      <c r="C28" s="32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8">
        <f t="shared" si="3"/>
        <v>0</v>
      </c>
      <c r="R28" s="59">
        <f t="shared" si="4"/>
        <v>0</v>
      </c>
      <c r="S28" s="59">
        <f t="shared" si="5"/>
        <v>0</v>
      </c>
    </row>
    <row r="29" spans="1:19" s="8" customFormat="1" ht="79.5" customHeight="1">
      <c r="A29" s="31">
        <v>4</v>
      </c>
      <c r="B29" s="32"/>
      <c r="C29" s="3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8">
        <f t="shared" si="3"/>
        <v>0</v>
      </c>
      <c r="R29" s="59">
        <f t="shared" si="4"/>
        <v>0</v>
      </c>
      <c r="S29" s="59">
        <f t="shared" si="5"/>
        <v>0</v>
      </c>
    </row>
    <row r="30" spans="1:19" s="8" customFormat="1" ht="79.5" customHeight="1">
      <c r="A30" s="31">
        <v>5</v>
      </c>
      <c r="B30" s="32"/>
      <c r="C30" s="32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8">
        <f t="shared" si="3"/>
        <v>0</v>
      </c>
      <c r="R30" s="59">
        <f t="shared" si="4"/>
        <v>0</v>
      </c>
      <c r="S30" s="59">
        <f t="shared" si="5"/>
        <v>0</v>
      </c>
    </row>
    <row r="31" spans="1:19" s="8" customFormat="1" ht="79.5" customHeight="1">
      <c r="A31" s="31">
        <v>6</v>
      </c>
      <c r="B31" s="32"/>
      <c r="C31" s="32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58">
        <f t="shared" si="3"/>
        <v>0</v>
      </c>
      <c r="R31" s="59">
        <f t="shared" si="4"/>
        <v>0</v>
      </c>
      <c r="S31" s="59">
        <f t="shared" si="5"/>
        <v>0</v>
      </c>
    </row>
    <row r="32" spans="1:19" s="8" customFormat="1" ht="79.5" customHeight="1">
      <c r="A32" s="31">
        <v>7</v>
      </c>
      <c r="B32" s="32"/>
      <c r="C32" s="32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58">
        <f t="shared" si="3"/>
        <v>0</v>
      </c>
      <c r="R32" s="59">
        <f t="shared" si="4"/>
        <v>0</v>
      </c>
      <c r="S32" s="59">
        <f t="shared" si="5"/>
        <v>0</v>
      </c>
    </row>
    <row r="33" spans="1:19" s="8" customFormat="1" ht="79.5" customHeight="1">
      <c r="A33" s="31">
        <v>8</v>
      </c>
      <c r="B33" s="32"/>
      <c r="C33" s="32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58">
        <f t="shared" si="3"/>
        <v>0</v>
      </c>
      <c r="R33" s="59">
        <f t="shared" si="4"/>
        <v>0</v>
      </c>
      <c r="S33" s="59">
        <f t="shared" si="5"/>
        <v>0</v>
      </c>
    </row>
    <row r="34" spans="1:20" s="13" customFormat="1" ht="105.75" customHeight="1">
      <c r="A34" s="128" t="s">
        <v>69</v>
      </c>
      <c r="B34" s="128"/>
      <c r="C34" s="128"/>
      <c r="D34" s="70"/>
      <c r="E34" s="70"/>
      <c r="F34" s="59">
        <f aca="true" t="shared" si="6" ref="F34:S34">SUM(F26:F33)</f>
        <v>0</v>
      </c>
      <c r="G34" s="59">
        <f t="shared" si="6"/>
        <v>0</v>
      </c>
      <c r="H34" s="59">
        <f t="shared" si="6"/>
        <v>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59">
        <f t="shared" si="6"/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13">
        <f>F34+G34+H34+I34+J34+K34+L34+M34+N34+O34+P34</f>
        <v>0</v>
      </c>
    </row>
    <row r="35" spans="1:19" s="13" customFormat="1" ht="135" customHeight="1">
      <c r="A35" s="128" t="s">
        <v>68</v>
      </c>
      <c r="B35" s="128"/>
      <c r="C35" s="128"/>
      <c r="D35" s="70"/>
      <c r="E35" s="70"/>
      <c r="F35" s="121">
        <f>F34+1.5*G34</f>
        <v>0</v>
      </c>
      <c r="G35" s="121"/>
      <c r="H35" s="121">
        <f>H34+1.5*I34</f>
        <v>0</v>
      </c>
      <c r="I35" s="121"/>
      <c r="J35" s="121">
        <f>J34+1.5*K34</f>
        <v>0</v>
      </c>
      <c r="K35" s="121"/>
      <c r="L35" s="59">
        <f>L34</f>
        <v>0</v>
      </c>
      <c r="M35" s="59">
        <f>M34</f>
        <v>0</v>
      </c>
      <c r="N35" s="59">
        <f>N34</f>
        <v>0</v>
      </c>
      <c r="O35" s="59">
        <f>O34</f>
        <v>0</v>
      </c>
      <c r="P35" s="59">
        <f>P34</f>
        <v>0</v>
      </c>
      <c r="Q35" s="59">
        <f>F35+H35+J35+L35+M35+N35+O35+P35</f>
        <v>0</v>
      </c>
      <c r="R35" s="121">
        <f>R34+1.5*S34</f>
        <v>0</v>
      </c>
      <c r="S35" s="121"/>
    </row>
    <row r="36" spans="1:56" s="13" customFormat="1" ht="93" customHeight="1">
      <c r="A36" s="120" t="s">
        <v>66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</row>
    <row r="37" spans="1:56" s="8" customFormat="1" ht="79.5" customHeight="1">
      <c r="A37" s="31">
        <v>1</v>
      </c>
      <c r="B37" s="30"/>
      <c r="C37" s="32"/>
      <c r="D37" s="32"/>
      <c r="E37" s="32"/>
      <c r="F37" s="31"/>
      <c r="G37" s="58" t="s">
        <v>8</v>
      </c>
      <c r="H37" s="31"/>
      <c r="I37" s="58" t="s">
        <v>8</v>
      </c>
      <c r="J37" s="31"/>
      <c r="K37" s="58" t="s">
        <v>8</v>
      </c>
      <c r="L37" s="31"/>
      <c r="M37" s="31"/>
      <c r="N37" s="31"/>
      <c r="O37" s="31"/>
      <c r="P37" s="31"/>
      <c r="Q37" s="58">
        <f aca="true" t="shared" si="7" ref="Q37:Q44">F37+H37+J37+L37+M37+N37+O37+P37</f>
        <v>0</v>
      </c>
      <c r="R37" s="59">
        <f aca="true" t="shared" si="8" ref="R37:R44">F37+H37+J37+L37+M37+N37+O37+P37</f>
        <v>0</v>
      </c>
      <c r="S37" s="58" t="s">
        <v>8</v>
      </c>
      <c r="U37" s="116" t="s">
        <v>47</v>
      </c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</row>
    <row r="38" spans="1:53" s="8" customFormat="1" ht="79.5" customHeight="1">
      <c r="A38" s="31">
        <v>2</v>
      </c>
      <c r="B38" s="32"/>
      <c r="C38" s="32"/>
      <c r="D38" s="32"/>
      <c r="E38" s="32"/>
      <c r="F38" s="31"/>
      <c r="G38" s="58" t="s">
        <v>9</v>
      </c>
      <c r="H38" s="31"/>
      <c r="I38" s="58" t="s">
        <v>9</v>
      </c>
      <c r="J38" s="31"/>
      <c r="K38" s="58" t="s">
        <v>9</v>
      </c>
      <c r="L38" s="31"/>
      <c r="M38" s="31"/>
      <c r="N38" s="31"/>
      <c r="O38" s="31"/>
      <c r="P38" s="31"/>
      <c r="Q38" s="58">
        <f t="shared" si="7"/>
        <v>0</v>
      </c>
      <c r="R38" s="59">
        <f t="shared" si="8"/>
        <v>0</v>
      </c>
      <c r="S38" s="58" t="s">
        <v>9</v>
      </c>
      <c r="U38" s="116" t="s">
        <v>48</v>
      </c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</row>
    <row r="39" spans="1:53" s="8" customFormat="1" ht="79.5" customHeight="1">
      <c r="A39" s="31">
        <v>3</v>
      </c>
      <c r="B39" s="32"/>
      <c r="C39" s="32"/>
      <c r="D39" s="32"/>
      <c r="E39" s="32"/>
      <c r="F39" s="31"/>
      <c r="G39" s="58" t="s">
        <v>9</v>
      </c>
      <c r="H39" s="31"/>
      <c r="I39" s="58" t="s">
        <v>9</v>
      </c>
      <c r="J39" s="31"/>
      <c r="K39" s="58" t="s">
        <v>9</v>
      </c>
      <c r="L39" s="31"/>
      <c r="M39" s="31"/>
      <c r="N39" s="31"/>
      <c r="O39" s="31"/>
      <c r="P39" s="31"/>
      <c r="Q39" s="58">
        <f t="shared" si="7"/>
        <v>0</v>
      </c>
      <c r="R39" s="59">
        <f t="shared" si="8"/>
        <v>0</v>
      </c>
      <c r="S39" s="58" t="s">
        <v>9</v>
      </c>
      <c r="U39" s="116" t="s">
        <v>49</v>
      </c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</row>
    <row r="40" spans="1:41" s="8" customFormat="1" ht="79.5" customHeight="1">
      <c r="A40" s="31">
        <v>4</v>
      </c>
      <c r="B40" s="32"/>
      <c r="C40" s="32"/>
      <c r="D40" s="32"/>
      <c r="E40" s="32"/>
      <c r="F40" s="31"/>
      <c r="G40" s="58" t="s">
        <v>9</v>
      </c>
      <c r="H40" s="31"/>
      <c r="I40" s="58" t="s">
        <v>9</v>
      </c>
      <c r="J40" s="31"/>
      <c r="K40" s="58" t="s">
        <v>9</v>
      </c>
      <c r="L40" s="31"/>
      <c r="M40" s="31"/>
      <c r="N40" s="31"/>
      <c r="O40" s="31"/>
      <c r="P40" s="31"/>
      <c r="Q40" s="58">
        <f t="shared" si="7"/>
        <v>0</v>
      </c>
      <c r="R40" s="59">
        <f t="shared" si="8"/>
        <v>0</v>
      </c>
      <c r="S40" s="58" t="s">
        <v>9</v>
      </c>
      <c r="U40" s="153" t="s">
        <v>32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55" s="8" customFormat="1" ht="79.5" customHeight="1">
      <c r="A41" s="31">
        <v>5</v>
      </c>
      <c r="B41" s="32"/>
      <c r="C41" s="32"/>
      <c r="D41" s="32"/>
      <c r="E41" s="32"/>
      <c r="F41" s="31"/>
      <c r="G41" s="58" t="s">
        <v>9</v>
      </c>
      <c r="H41" s="31"/>
      <c r="I41" s="58" t="s">
        <v>9</v>
      </c>
      <c r="J41" s="31"/>
      <c r="K41" s="58" t="s">
        <v>9</v>
      </c>
      <c r="L41" s="31"/>
      <c r="M41" s="31"/>
      <c r="N41" s="31"/>
      <c r="O41" s="31"/>
      <c r="P41" s="31"/>
      <c r="Q41" s="58">
        <f t="shared" si="7"/>
        <v>0</v>
      </c>
      <c r="R41" s="59">
        <f t="shared" si="8"/>
        <v>0</v>
      </c>
      <c r="S41" s="58" t="s">
        <v>9</v>
      </c>
      <c r="U41" s="116" t="s">
        <v>60</v>
      </c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spans="1:55" s="8" customFormat="1" ht="79.5" customHeight="1">
      <c r="A42" s="31">
        <v>6</v>
      </c>
      <c r="B42" s="32"/>
      <c r="C42" s="32"/>
      <c r="D42" s="32"/>
      <c r="E42" s="32"/>
      <c r="F42" s="31"/>
      <c r="G42" s="58" t="s">
        <v>9</v>
      </c>
      <c r="H42" s="31"/>
      <c r="I42" s="58" t="s">
        <v>9</v>
      </c>
      <c r="J42" s="31"/>
      <c r="K42" s="58" t="s">
        <v>9</v>
      </c>
      <c r="L42" s="31"/>
      <c r="M42" s="31"/>
      <c r="N42" s="31"/>
      <c r="O42" s="31"/>
      <c r="P42" s="31"/>
      <c r="Q42" s="58">
        <f t="shared" si="7"/>
        <v>0</v>
      </c>
      <c r="R42" s="59">
        <f t="shared" si="8"/>
        <v>0</v>
      </c>
      <c r="S42" s="58" t="s">
        <v>9</v>
      </c>
      <c r="U42" s="116" t="s">
        <v>61</v>
      </c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spans="1:56" s="8" customFormat="1" ht="79.5" customHeight="1">
      <c r="A43" s="31">
        <v>7</v>
      </c>
      <c r="B43" s="32"/>
      <c r="C43" s="32"/>
      <c r="D43" s="32"/>
      <c r="E43" s="32"/>
      <c r="F43" s="31"/>
      <c r="G43" s="58" t="s">
        <v>9</v>
      </c>
      <c r="H43" s="31"/>
      <c r="I43" s="58" t="s">
        <v>9</v>
      </c>
      <c r="J43" s="31"/>
      <c r="K43" s="58" t="s">
        <v>9</v>
      </c>
      <c r="L43" s="31"/>
      <c r="M43" s="31"/>
      <c r="N43" s="31"/>
      <c r="O43" s="31"/>
      <c r="P43" s="31"/>
      <c r="Q43" s="58">
        <f t="shared" si="7"/>
        <v>0</v>
      </c>
      <c r="R43" s="59">
        <f t="shared" si="8"/>
        <v>0</v>
      </c>
      <c r="S43" s="58" t="s">
        <v>9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</row>
    <row r="44" spans="1:56" s="8" customFormat="1" ht="79.5" customHeight="1">
      <c r="A44" s="31">
        <v>8</v>
      </c>
      <c r="B44" s="32"/>
      <c r="C44" s="32"/>
      <c r="D44" s="32"/>
      <c r="E44" s="32"/>
      <c r="F44" s="31"/>
      <c r="G44" s="58" t="s">
        <v>9</v>
      </c>
      <c r="H44" s="31"/>
      <c r="I44" s="58" t="s">
        <v>9</v>
      </c>
      <c r="J44" s="31"/>
      <c r="K44" s="58" t="s">
        <v>9</v>
      </c>
      <c r="L44" s="31"/>
      <c r="M44" s="31"/>
      <c r="N44" s="31"/>
      <c r="O44" s="31"/>
      <c r="P44" s="31"/>
      <c r="Q44" s="58">
        <f t="shared" si="7"/>
        <v>0</v>
      </c>
      <c r="R44" s="59">
        <f t="shared" si="8"/>
        <v>0</v>
      </c>
      <c r="S44" s="58" t="s">
        <v>9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</row>
    <row r="45" spans="1:56" s="13" customFormat="1" ht="93" customHeight="1">
      <c r="A45" s="132" t="s">
        <v>67</v>
      </c>
      <c r="B45" s="133"/>
      <c r="C45" s="134"/>
      <c r="D45" s="69"/>
      <c r="E45" s="69"/>
      <c r="F45" s="59">
        <f>SUM(F37:F44)</f>
        <v>0</v>
      </c>
      <c r="G45" s="59" t="s">
        <v>6</v>
      </c>
      <c r="H45" s="59">
        <f>SUM(H37:H44)</f>
        <v>0</v>
      </c>
      <c r="I45" s="59" t="s">
        <v>6</v>
      </c>
      <c r="J45" s="59">
        <f>SUM(J37:J44)</f>
        <v>0</v>
      </c>
      <c r="K45" s="59" t="s">
        <v>6</v>
      </c>
      <c r="L45" s="59">
        <f aca="true" t="shared" si="9" ref="L45:R45">SUM(L37:L44)</f>
        <v>0</v>
      </c>
      <c r="M45" s="59">
        <f t="shared" si="9"/>
        <v>0</v>
      </c>
      <c r="N45" s="59">
        <f t="shared" si="9"/>
        <v>0</v>
      </c>
      <c r="O45" s="59">
        <f t="shared" si="9"/>
        <v>0</v>
      </c>
      <c r="P45" s="59">
        <f t="shared" si="9"/>
        <v>0</v>
      </c>
      <c r="Q45" s="59">
        <f t="shared" si="9"/>
        <v>0</v>
      </c>
      <c r="R45" s="59">
        <f t="shared" si="9"/>
        <v>0</v>
      </c>
      <c r="S45" s="59" t="s">
        <v>6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</row>
    <row r="46" spans="1:19" s="13" customFormat="1" ht="108.75" customHeight="1">
      <c r="A46" s="132" t="s">
        <v>70</v>
      </c>
      <c r="B46" s="133"/>
      <c r="C46" s="134"/>
      <c r="D46" s="69"/>
      <c r="E46" s="69"/>
      <c r="F46" s="121">
        <f>F24+F45+F35</f>
        <v>0</v>
      </c>
      <c r="G46" s="121"/>
      <c r="H46" s="121">
        <f>H24+H45+H35</f>
        <v>0</v>
      </c>
      <c r="I46" s="121"/>
      <c r="J46" s="121">
        <f>J24+J45+J35</f>
        <v>0</v>
      </c>
      <c r="K46" s="121"/>
      <c r="L46" s="59">
        <f aca="true" t="shared" si="10" ref="L46:R46">L24+L45+L35</f>
        <v>0</v>
      </c>
      <c r="M46" s="59">
        <f t="shared" si="10"/>
        <v>0</v>
      </c>
      <c r="N46" s="59">
        <f t="shared" si="10"/>
        <v>0</v>
      </c>
      <c r="O46" s="59">
        <f t="shared" si="10"/>
        <v>0</v>
      </c>
      <c r="P46" s="59">
        <f t="shared" si="10"/>
        <v>0</v>
      </c>
      <c r="Q46" s="59">
        <f t="shared" si="10"/>
        <v>0</v>
      </c>
      <c r="R46" s="121">
        <f t="shared" si="10"/>
        <v>0</v>
      </c>
      <c r="S46" s="121"/>
    </row>
    <row r="47" spans="1:43" s="1" customFormat="1" ht="79.5" customHeight="1">
      <c r="A47" s="113" t="s">
        <v>56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20"/>
      <c r="S47" s="120"/>
      <c r="T47" s="117" t="s">
        <v>55</v>
      </c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1:19" s="1" customFormat="1" ht="79.5" customHeight="1">
      <c r="A48" s="113" t="s">
        <v>31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20"/>
      <c r="S48" s="120"/>
    </row>
    <row r="49" spans="1:19" s="1" customFormat="1" ht="79.5" customHeight="1" thickBot="1">
      <c r="A49" s="113" t="s">
        <v>25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R49" s="141">
        <f>R47-R48</f>
        <v>0</v>
      </c>
      <c r="S49" s="141"/>
    </row>
    <row r="50" spans="1:19" s="1" customFormat="1" ht="79.5" customHeight="1" thickBot="1">
      <c r="A50" s="113" t="s">
        <v>147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43">
        <f>MAX(SUM(R24+R35-R47),0)</f>
        <v>0</v>
      </c>
      <c r="S50" s="144"/>
    </row>
    <row r="51" spans="1:19" s="1" customFormat="1" ht="79.5" customHeight="1" thickBot="1">
      <c r="A51" s="113" t="s">
        <v>148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43">
        <f>MAX(R46-R47-R50,0)</f>
        <v>0</v>
      </c>
      <c r="S51" s="144"/>
    </row>
    <row r="52" spans="1:19" s="1" customFormat="1" ht="79.5" customHeight="1" thickBot="1">
      <c r="A52" s="113" t="s">
        <v>146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43">
        <f>IF(R46&lt;R49,"Nie wypracowano pensum",IF(SUM(R50:S51)&gt;R47*2,"Przekroczono limit nadgodzin",SUM(R50:R51)))</f>
        <v>0</v>
      </c>
      <c r="S52" s="144"/>
    </row>
    <row r="53" spans="1:43" s="1" customFormat="1" ht="79.5" customHeight="1">
      <c r="A53" s="113" t="s">
        <v>58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  <c r="R53" s="152"/>
      <c r="S53" s="152"/>
      <c r="T53" s="110" t="s">
        <v>57</v>
      </c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</row>
    <row r="54" spans="2:24" s="15" customFormat="1" ht="19.5" customHeight="1">
      <c r="B54" s="20"/>
      <c r="C54" s="16"/>
      <c r="D54" s="16"/>
      <c r="E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T54" s="17"/>
      <c r="U54" s="17"/>
      <c r="V54" s="17"/>
      <c r="W54" s="17"/>
      <c r="X54" s="18"/>
    </row>
    <row r="55" spans="2:20" s="15" customFormat="1" ht="27" customHeight="1" thickBot="1">
      <c r="B55" s="21"/>
      <c r="F55" s="16"/>
      <c r="G55" s="16"/>
      <c r="H55" s="18"/>
      <c r="I55" s="18"/>
      <c r="J55" s="18"/>
      <c r="K55" s="18"/>
      <c r="L55" s="18"/>
      <c r="M55" s="142"/>
      <c r="N55" s="142"/>
      <c r="O55" s="142"/>
      <c r="P55" s="142"/>
      <c r="Q55" s="142"/>
      <c r="R55" s="142"/>
      <c r="S55" s="142"/>
      <c r="T55" s="18"/>
    </row>
    <row r="56" spans="1:19" s="13" customFormat="1" ht="60" customHeight="1" thickBot="1">
      <c r="A56" s="14"/>
      <c r="B56" s="149" t="s">
        <v>24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</row>
    <row r="57" spans="2:19" s="13" customFormat="1" ht="15.75" customHeight="1">
      <c r="B57" s="130" t="s">
        <v>152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1:19" s="13" customFormat="1" ht="28.5" customHeight="1">
      <c r="A58" s="14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s="9" customFormat="1" ht="75.75" customHeight="1">
      <c r="A59" s="1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s="9" customFormat="1" ht="30.75" customHeight="1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24" s="36" customFormat="1" ht="61.5">
      <c r="B61" s="38" t="s">
        <v>19</v>
      </c>
      <c r="C61" s="39"/>
      <c r="D61" s="39"/>
      <c r="E61" s="39"/>
      <c r="H61" s="40"/>
      <c r="I61" s="40"/>
      <c r="J61" s="40"/>
      <c r="K61" s="40"/>
      <c r="L61" s="40"/>
      <c r="M61" s="146" t="s">
        <v>35</v>
      </c>
      <c r="N61" s="146"/>
      <c r="O61" s="146"/>
      <c r="P61" s="146"/>
      <c r="Q61" s="146"/>
      <c r="R61" s="146"/>
      <c r="T61" s="40"/>
      <c r="U61" s="40"/>
      <c r="V61" s="40"/>
      <c r="W61" s="40"/>
      <c r="X61" s="41"/>
    </row>
    <row r="62" spans="2:19" s="42" customFormat="1" ht="61.5">
      <c r="B62" s="68" t="s">
        <v>20</v>
      </c>
      <c r="M62" s="140" t="s">
        <v>20</v>
      </c>
      <c r="N62" s="140"/>
      <c r="O62" s="140"/>
      <c r="P62" s="140"/>
      <c r="Q62" s="140"/>
      <c r="R62" s="140"/>
      <c r="S62" s="140"/>
    </row>
    <row r="63" spans="2:19" s="19" customFormat="1" ht="45.75"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s="19" customFormat="1" ht="45" customHeight="1">
      <c r="B64" s="33" t="s">
        <v>15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47" t="s">
        <v>36</v>
      </c>
      <c r="N64" s="147"/>
      <c r="O64" s="147"/>
      <c r="P64" s="147"/>
      <c r="Q64" s="147"/>
      <c r="R64" s="147"/>
      <c r="S64" s="147"/>
    </row>
    <row r="65" spans="2:19" s="26" customFormat="1" ht="61.5">
      <c r="B65" s="34" t="s">
        <v>18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48" t="s">
        <v>37</v>
      </c>
      <c r="N65" s="148"/>
      <c r="O65" s="148"/>
      <c r="P65" s="148"/>
      <c r="Q65" s="148"/>
      <c r="R65" s="148"/>
      <c r="S65" s="148"/>
    </row>
    <row r="66" s="13" customFormat="1" ht="18.75"/>
    <row r="67" spans="10:12" ht="12.75" customHeight="1">
      <c r="J67" s="11"/>
      <c r="L67" s="11"/>
    </row>
    <row r="69" ht="11.25">
      <c r="R69" s="65"/>
    </row>
    <row r="71" spans="10:18" ht="11.25">
      <c r="J71" s="65"/>
      <c r="O71" s="145"/>
      <c r="P71" s="145"/>
      <c r="Q71" s="145"/>
      <c r="R71" s="145"/>
    </row>
    <row r="72" spans="13:19" ht="12.75" customHeight="1">
      <c r="M72" s="145"/>
      <c r="N72" s="145"/>
      <c r="O72" s="145"/>
      <c r="P72" s="145"/>
      <c r="Q72" s="145"/>
      <c r="R72" s="145"/>
      <c r="S72" s="145"/>
    </row>
  </sheetData>
  <sheetProtection/>
  <mergeCells count="84">
    <mergeCell ref="O71:R71"/>
    <mergeCell ref="M72:S72"/>
    <mergeCell ref="R53:S53"/>
    <mergeCell ref="T53:AQ53"/>
    <mergeCell ref="M55:S55"/>
    <mergeCell ref="B56:S56"/>
    <mergeCell ref="B57:S59"/>
    <mergeCell ref="M61:R61"/>
    <mergeCell ref="A53:Q53"/>
    <mergeCell ref="M62:S62"/>
    <mergeCell ref="U20:BC20"/>
    <mergeCell ref="F12:G12"/>
    <mergeCell ref="J13:J14"/>
    <mergeCell ref="U21:BC21"/>
    <mergeCell ref="U22:BD24"/>
    <mergeCell ref="A15:S15"/>
    <mergeCell ref="A25:S25"/>
    <mergeCell ref="L13:L14"/>
    <mergeCell ref="K13:K14"/>
    <mergeCell ref="A12:A14"/>
    <mergeCell ref="J12:K12"/>
    <mergeCell ref="Q12:Q14"/>
    <mergeCell ref="I13:I14"/>
    <mergeCell ref="A24:C24"/>
    <mergeCell ref="C2:R2"/>
    <mergeCell ref="C4:R4"/>
    <mergeCell ref="C6:R6"/>
    <mergeCell ref="R12:S12"/>
    <mergeCell ref="U19:AO19"/>
    <mergeCell ref="W26:AU27"/>
    <mergeCell ref="U16:BD16"/>
    <mergeCell ref="U17:BA17"/>
    <mergeCell ref="U18:BA18"/>
    <mergeCell ref="U15:AR15"/>
    <mergeCell ref="C7:K7"/>
    <mergeCell ref="M12:P12"/>
    <mergeCell ref="F13:F14"/>
    <mergeCell ref="G13:G14"/>
    <mergeCell ref="H13:H14"/>
    <mergeCell ref="C3:R3"/>
    <mergeCell ref="C12:C14"/>
    <mergeCell ref="D12:D14"/>
    <mergeCell ref="E12:E14"/>
    <mergeCell ref="A35:C35"/>
    <mergeCell ref="J35:K35"/>
    <mergeCell ref="R35:S35"/>
    <mergeCell ref="F11:S11"/>
    <mergeCell ref="C8:K8"/>
    <mergeCell ref="C9:K9"/>
    <mergeCell ref="R13:R14"/>
    <mergeCell ref="H12:I12"/>
    <mergeCell ref="S13:S14"/>
    <mergeCell ref="B12:B14"/>
    <mergeCell ref="A34:C34"/>
    <mergeCell ref="F35:G35"/>
    <mergeCell ref="A36:S36"/>
    <mergeCell ref="A45:C45"/>
    <mergeCell ref="A46:C46"/>
    <mergeCell ref="F46:G46"/>
    <mergeCell ref="H46:I46"/>
    <mergeCell ref="J46:K46"/>
    <mergeCell ref="H35:I35"/>
    <mergeCell ref="R46:S46"/>
    <mergeCell ref="U37:BD37"/>
    <mergeCell ref="U38:BA38"/>
    <mergeCell ref="U39:BA39"/>
    <mergeCell ref="U40:AO40"/>
    <mergeCell ref="U41:BC41"/>
    <mergeCell ref="U42:BC42"/>
    <mergeCell ref="A47:Q47"/>
    <mergeCell ref="R47:S47"/>
    <mergeCell ref="T47:AQ47"/>
    <mergeCell ref="A48:Q48"/>
    <mergeCell ref="R48:S48"/>
    <mergeCell ref="A49:Q49"/>
    <mergeCell ref="R49:S49"/>
    <mergeCell ref="M64:S64"/>
    <mergeCell ref="M65:S65"/>
    <mergeCell ref="A50:Q50"/>
    <mergeCell ref="R50:S50"/>
    <mergeCell ref="A51:Q51"/>
    <mergeCell ref="R51:S51"/>
    <mergeCell ref="A52:Q52"/>
    <mergeCell ref="R52:S5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15" r:id="rId1"/>
  <headerFooter alignWithMargins="0">
    <oddHeader>&amp;R&amp;36&amp;D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D72"/>
  <sheetViews>
    <sheetView zoomScale="25" zoomScaleNormal="25" zoomScaleSheetLayoutView="10"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97.28125" style="2" customWidth="1"/>
    <col min="3" max="3" width="95.8515625" style="2" customWidth="1"/>
    <col min="4" max="5" width="32.8515625" style="2" customWidth="1"/>
    <col min="6" max="19" width="40.7109375" style="2" customWidth="1"/>
    <col min="20" max="20" width="15.57421875" style="2" customWidth="1"/>
    <col min="21" max="16384" width="9.140625" style="2" customWidth="1"/>
  </cols>
  <sheetData>
    <row r="1" ht="40.5" customHeight="1">
      <c r="B1" s="28" t="s">
        <v>2</v>
      </c>
    </row>
    <row r="2" spans="2:18" ht="90" customHeight="1">
      <c r="B2" s="3"/>
      <c r="C2" s="122" t="s">
        <v>10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18" ht="106.5" customHeight="1">
      <c r="B3" s="3"/>
      <c r="C3" s="122" t="s">
        <v>11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2:18" ht="48.75" customHeight="1">
      <c r="B4" s="3"/>
      <c r="C4" s="123" t="s">
        <v>12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18" ht="27.75" customHeight="1">
      <c r="B5" s="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ht="70.5" customHeight="1">
      <c r="B6" s="3"/>
      <c r="C6" s="124" t="str">
        <f>'Nauczyciel 1'!C6:R6</f>
        <v>rok akademicki 2022/2023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9" ht="81" customHeight="1">
      <c r="B7" s="35" t="s">
        <v>7</v>
      </c>
      <c r="C7" s="126"/>
      <c r="D7" s="126"/>
      <c r="E7" s="126"/>
      <c r="F7" s="126"/>
      <c r="G7" s="126"/>
      <c r="H7" s="126"/>
      <c r="I7" s="126"/>
      <c r="J7" s="126"/>
      <c r="K7" s="126"/>
      <c r="L7" s="12"/>
      <c r="M7" s="12"/>
      <c r="N7" s="12"/>
      <c r="O7" s="12"/>
      <c r="P7" s="12"/>
      <c r="Q7" s="12"/>
      <c r="R7" s="12"/>
      <c r="S7" s="4"/>
    </row>
    <row r="8" spans="2:22" ht="84.75" customHeight="1">
      <c r="B8" s="35" t="s">
        <v>21</v>
      </c>
      <c r="C8" s="129"/>
      <c r="D8" s="129"/>
      <c r="E8" s="129"/>
      <c r="F8" s="129"/>
      <c r="G8" s="129"/>
      <c r="H8" s="129"/>
      <c r="I8" s="129"/>
      <c r="J8" s="129"/>
      <c r="K8" s="129"/>
      <c r="L8" s="5"/>
      <c r="M8" s="5"/>
      <c r="N8" s="5"/>
      <c r="O8" s="6"/>
      <c r="P8" s="6"/>
      <c r="Q8" s="6"/>
      <c r="R8" s="6"/>
      <c r="S8" s="6"/>
      <c r="T8" s="6"/>
      <c r="U8" s="6"/>
      <c r="V8" s="6"/>
    </row>
    <row r="9" spans="2:22" ht="69" customHeight="1">
      <c r="B9" s="35" t="s">
        <v>13</v>
      </c>
      <c r="C9" s="129"/>
      <c r="D9" s="129"/>
      <c r="E9" s="129"/>
      <c r="F9" s="129"/>
      <c r="G9" s="129"/>
      <c r="H9" s="129"/>
      <c r="I9" s="129"/>
      <c r="J9" s="129"/>
      <c r="K9" s="12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69" customHeight="1">
      <c r="B10" s="35" t="s">
        <v>39</v>
      </c>
      <c r="C10" s="37"/>
      <c r="D10" s="37"/>
      <c r="E10" s="37"/>
      <c r="F10" s="37"/>
      <c r="G10" s="37"/>
      <c r="H10" s="37"/>
      <c r="I10" s="37"/>
      <c r="J10" s="37"/>
      <c r="K10" s="3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96.75" customHeight="1">
      <c r="A11" s="22"/>
      <c r="B11" s="23"/>
      <c r="C11" s="24"/>
      <c r="D11" s="24"/>
      <c r="E11" s="24"/>
      <c r="F11" s="125" t="s">
        <v>16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7"/>
      <c r="U11" s="7"/>
      <c r="V11" s="7"/>
    </row>
    <row r="12" spans="1:19" s="13" customFormat="1" ht="130.5" customHeight="1">
      <c r="A12" s="125" t="s">
        <v>38</v>
      </c>
      <c r="B12" s="135" t="s">
        <v>0</v>
      </c>
      <c r="C12" s="135" t="s">
        <v>73</v>
      </c>
      <c r="D12" s="137" t="s">
        <v>74</v>
      </c>
      <c r="E12" s="135" t="s">
        <v>1</v>
      </c>
      <c r="F12" s="125" t="s">
        <v>3</v>
      </c>
      <c r="G12" s="125"/>
      <c r="H12" s="125" t="s">
        <v>4</v>
      </c>
      <c r="I12" s="125"/>
      <c r="J12" s="125" t="s">
        <v>14</v>
      </c>
      <c r="K12" s="125"/>
      <c r="L12" s="61" t="s">
        <v>34</v>
      </c>
      <c r="M12" s="127" t="s">
        <v>33</v>
      </c>
      <c r="N12" s="127"/>
      <c r="O12" s="127"/>
      <c r="P12" s="127"/>
      <c r="Q12" s="136" t="s">
        <v>5</v>
      </c>
      <c r="R12" s="119" t="s">
        <v>30</v>
      </c>
      <c r="S12" s="119"/>
    </row>
    <row r="13" spans="1:19" s="13" customFormat="1" ht="93" customHeight="1">
      <c r="A13" s="125"/>
      <c r="B13" s="135"/>
      <c r="C13" s="135"/>
      <c r="D13" s="138"/>
      <c r="E13" s="135"/>
      <c r="F13" s="119" t="s">
        <v>62</v>
      </c>
      <c r="G13" s="119" t="s">
        <v>63</v>
      </c>
      <c r="H13" s="119" t="s">
        <v>62</v>
      </c>
      <c r="I13" s="119" t="s">
        <v>63</v>
      </c>
      <c r="J13" s="119" t="s">
        <v>62</v>
      </c>
      <c r="K13" s="119" t="s">
        <v>64</v>
      </c>
      <c r="L13" s="119" t="s">
        <v>59</v>
      </c>
      <c r="M13" s="63" t="s">
        <v>26</v>
      </c>
      <c r="N13" s="63" t="s">
        <v>27</v>
      </c>
      <c r="O13" s="63" t="s">
        <v>28</v>
      </c>
      <c r="P13" s="64" t="s">
        <v>29</v>
      </c>
      <c r="Q13" s="136"/>
      <c r="R13" s="119" t="s">
        <v>62</v>
      </c>
      <c r="S13" s="119" t="s">
        <v>63</v>
      </c>
    </row>
    <row r="14" spans="1:19" s="13" customFormat="1" ht="62.25" customHeight="1">
      <c r="A14" s="125"/>
      <c r="B14" s="135"/>
      <c r="C14" s="135"/>
      <c r="D14" s="139"/>
      <c r="E14" s="135"/>
      <c r="F14" s="119"/>
      <c r="G14" s="119"/>
      <c r="H14" s="119"/>
      <c r="I14" s="119"/>
      <c r="J14" s="119"/>
      <c r="K14" s="119"/>
      <c r="L14" s="119"/>
      <c r="M14" s="62" t="s">
        <v>62</v>
      </c>
      <c r="N14" s="62" t="s">
        <v>62</v>
      </c>
      <c r="O14" s="62" t="s">
        <v>62</v>
      </c>
      <c r="P14" s="62" t="s">
        <v>62</v>
      </c>
      <c r="Q14" s="136"/>
      <c r="R14" s="119"/>
      <c r="S14" s="119"/>
    </row>
    <row r="15" spans="1:44" ht="62.25" customHeight="1">
      <c r="A15" s="120" t="s">
        <v>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U15" s="116" t="s">
        <v>46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56" s="8" customFormat="1" ht="79.5" customHeight="1">
      <c r="A16" s="31">
        <v>1</v>
      </c>
      <c r="B16" s="30"/>
      <c r="C16" s="32"/>
      <c r="D16" s="32"/>
      <c r="E16" s="32"/>
      <c r="F16" s="31"/>
      <c r="G16" s="58" t="s">
        <v>8</v>
      </c>
      <c r="H16" s="31"/>
      <c r="I16" s="58" t="s">
        <v>8</v>
      </c>
      <c r="J16" s="31"/>
      <c r="K16" s="58" t="s">
        <v>8</v>
      </c>
      <c r="L16" s="31"/>
      <c r="M16" s="31"/>
      <c r="N16" s="31"/>
      <c r="O16" s="31"/>
      <c r="P16" s="31"/>
      <c r="Q16" s="58">
        <f aca="true" t="shared" si="0" ref="Q16:Q23">F16+H16+J16+L16+M16+N16+O16+P16</f>
        <v>0</v>
      </c>
      <c r="R16" s="59">
        <f aca="true" t="shared" si="1" ref="R16:R23">F16+H16+J16+L16+M16+N16+O16+P16</f>
        <v>0</v>
      </c>
      <c r="S16" s="58" t="s">
        <v>8</v>
      </c>
      <c r="U16" s="116" t="s">
        <v>47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53" s="8" customFormat="1" ht="79.5" customHeight="1">
      <c r="A17" s="31">
        <v>2</v>
      </c>
      <c r="B17" s="32"/>
      <c r="C17" s="32"/>
      <c r="D17" s="32"/>
      <c r="E17" s="32"/>
      <c r="F17" s="31"/>
      <c r="G17" s="58" t="s">
        <v>9</v>
      </c>
      <c r="H17" s="31"/>
      <c r="I17" s="58" t="s">
        <v>9</v>
      </c>
      <c r="J17" s="31"/>
      <c r="K17" s="58" t="s">
        <v>9</v>
      </c>
      <c r="L17" s="31"/>
      <c r="M17" s="31"/>
      <c r="N17" s="31"/>
      <c r="O17" s="31"/>
      <c r="P17" s="31"/>
      <c r="Q17" s="58">
        <f t="shared" si="0"/>
        <v>0</v>
      </c>
      <c r="R17" s="59">
        <f t="shared" si="1"/>
        <v>0</v>
      </c>
      <c r="S17" s="58" t="s">
        <v>9</v>
      </c>
      <c r="U17" s="116" t="s">
        <v>48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</row>
    <row r="18" spans="1:53" s="8" customFormat="1" ht="79.5" customHeight="1">
      <c r="A18" s="31">
        <v>3</v>
      </c>
      <c r="B18" s="32"/>
      <c r="C18" s="32"/>
      <c r="D18" s="32"/>
      <c r="E18" s="32"/>
      <c r="F18" s="31"/>
      <c r="G18" s="58" t="s">
        <v>9</v>
      </c>
      <c r="H18" s="31"/>
      <c r="I18" s="58" t="s">
        <v>9</v>
      </c>
      <c r="J18" s="31"/>
      <c r="K18" s="58" t="s">
        <v>9</v>
      </c>
      <c r="L18" s="31"/>
      <c r="M18" s="31"/>
      <c r="N18" s="31"/>
      <c r="O18" s="31"/>
      <c r="P18" s="31"/>
      <c r="Q18" s="58">
        <f t="shared" si="0"/>
        <v>0</v>
      </c>
      <c r="R18" s="59">
        <f t="shared" si="1"/>
        <v>0</v>
      </c>
      <c r="S18" s="58" t="s">
        <v>9</v>
      </c>
      <c r="U18" s="116" t="s">
        <v>49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41" s="8" customFormat="1" ht="79.5" customHeight="1">
      <c r="A19" s="31">
        <v>4</v>
      </c>
      <c r="B19" s="32"/>
      <c r="C19" s="32"/>
      <c r="D19" s="32"/>
      <c r="E19" s="32"/>
      <c r="F19" s="31"/>
      <c r="G19" s="58" t="s">
        <v>9</v>
      </c>
      <c r="H19" s="31"/>
      <c r="I19" s="58" t="s">
        <v>9</v>
      </c>
      <c r="J19" s="31"/>
      <c r="K19" s="58" t="s">
        <v>9</v>
      </c>
      <c r="L19" s="31"/>
      <c r="M19" s="31"/>
      <c r="N19" s="31"/>
      <c r="O19" s="31"/>
      <c r="P19" s="31"/>
      <c r="Q19" s="58">
        <f t="shared" si="0"/>
        <v>0</v>
      </c>
      <c r="R19" s="59">
        <f t="shared" si="1"/>
        <v>0</v>
      </c>
      <c r="S19" s="58" t="s">
        <v>9</v>
      </c>
      <c r="U19" s="153" t="s">
        <v>32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55" s="8" customFormat="1" ht="79.5" customHeight="1">
      <c r="A20" s="31">
        <v>5</v>
      </c>
      <c r="B20" s="32"/>
      <c r="C20" s="32"/>
      <c r="D20" s="32"/>
      <c r="E20" s="32"/>
      <c r="F20" s="31"/>
      <c r="G20" s="58" t="s">
        <v>9</v>
      </c>
      <c r="H20" s="31"/>
      <c r="I20" s="58" t="s">
        <v>9</v>
      </c>
      <c r="J20" s="31"/>
      <c r="K20" s="58" t="s">
        <v>9</v>
      </c>
      <c r="L20" s="31"/>
      <c r="M20" s="31"/>
      <c r="N20" s="31"/>
      <c r="O20" s="31"/>
      <c r="P20" s="31"/>
      <c r="Q20" s="58">
        <f t="shared" si="0"/>
        <v>0</v>
      </c>
      <c r="R20" s="59">
        <f t="shared" si="1"/>
        <v>0</v>
      </c>
      <c r="S20" s="58" t="s">
        <v>9</v>
      </c>
      <c r="U20" s="116" t="s">
        <v>60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</row>
    <row r="21" spans="1:55" s="8" customFormat="1" ht="79.5" customHeight="1">
      <c r="A21" s="31">
        <v>6</v>
      </c>
      <c r="B21" s="32"/>
      <c r="C21" s="32"/>
      <c r="D21" s="32"/>
      <c r="E21" s="32"/>
      <c r="F21" s="31"/>
      <c r="G21" s="58" t="s">
        <v>9</v>
      </c>
      <c r="H21" s="31"/>
      <c r="I21" s="58" t="s">
        <v>9</v>
      </c>
      <c r="J21" s="31"/>
      <c r="K21" s="58" t="s">
        <v>9</v>
      </c>
      <c r="L21" s="31"/>
      <c r="M21" s="31"/>
      <c r="N21" s="31"/>
      <c r="O21" s="31"/>
      <c r="P21" s="31"/>
      <c r="Q21" s="58">
        <f t="shared" si="0"/>
        <v>0</v>
      </c>
      <c r="R21" s="59">
        <f t="shared" si="1"/>
        <v>0</v>
      </c>
      <c r="S21" s="58" t="s">
        <v>9</v>
      </c>
      <c r="U21" s="116" t="s">
        <v>61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spans="1:56" s="8" customFormat="1" ht="79.5" customHeight="1">
      <c r="A22" s="31">
        <v>7</v>
      </c>
      <c r="B22" s="32"/>
      <c r="C22" s="32"/>
      <c r="D22" s="32"/>
      <c r="E22" s="32"/>
      <c r="F22" s="31"/>
      <c r="G22" s="58" t="s">
        <v>9</v>
      </c>
      <c r="H22" s="31"/>
      <c r="I22" s="58" t="s">
        <v>9</v>
      </c>
      <c r="J22" s="31"/>
      <c r="K22" s="58" t="s">
        <v>9</v>
      </c>
      <c r="L22" s="31"/>
      <c r="M22" s="31"/>
      <c r="N22" s="31"/>
      <c r="O22" s="31"/>
      <c r="P22" s="31"/>
      <c r="Q22" s="58">
        <f t="shared" si="0"/>
        <v>0</v>
      </c>
      <c r="R22" s="59">
        <f t="shared" si="1"/>
        <v>0</v>
      </c>
      <c r="S22" s="58" t="s">
        <v>9</v>
      </c>
      <c r="U22" s="153" t="s">
        <v>65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</row>
    <row r="23" spans="1:56" s="8" customFormat="1" ht="79.5" customHeight="1">
      <c r="A23" s="31">
        <v>8</v>
      </c>
      <c r="B23" s="32"/>
      <c r="C23" s="32"/>
      <c r="D23" s="32"/>
      <c r="E23" s="32"/>
      <c r="F23" s="31"/>
      <c r="G23" s="58" t="s">
        <v>9</v>
      </c>
      <c r="H23" s="31"/>
      <c r="I23" s="58" t="s">
        <v>9</v>
      </c>
      <c r="J23" s="31"/>
      <c r="K23" s="58" t="s">
        <v>9</v>
      </c>
      <c r="L23" s="31"/>
      <c r="M23" s="31"/>
      <c r="N23" s="31"/>
      <c r="O23" s="31"/>
      <c r="P23" s="31"/>
      <c r="Q23" s="58">
        <f t="shared" si="0"/>
        <v>0</v>
      </c>
      <c r="R23" s="59">
        <f t="shared" si="1"/>
        <v>0</v>
      </c>
      <c r="S23" s="58" t="s">
        <v>9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</row>
    <row r="24" spans="1:56" s="13" customFormat="1" ht="93" customHeight="1">
      <c r="A24" s="132" t="s">
        <v>17</v>
      </c>
      <c r="B24" s="133"/>
      <c r="C24" s="134"/>
      <c r="D24" s="69"/>
      <c r="E24" s="69"/>
      <c r="F24" s="59">
        <f>SUM(F16:F23)</f>
        <v>0</v>
      </c>
      <c r="G24" s="59" t="s">
        <v>6</v>
      </c>
      <c r="H24" s="59">
        <f>SUM(H16:H23)</f>
        <v>0</v>
      </c>
      <c r="I24" s="59" t="s">
        <v>6</v>
      </c>
      <c r="J24" s="59">
        <f>SUM(J16:J23)</f>
        <v>0</v>
      </c>
      <c r="K24" s="59" t="s">
        <v>6</v>
      </c>
      <c r="L24" s="59">
        <f aca="true" t="shared" si="2" ref="L24:R24">SUM(L16:L23)</f>
        <v>0</v>
      </c>
      <c r="M24" s="59">
        <f t="shared" si="2"/>
        <v>0</v>
      </c>
      <c r="N24" s="59">
        <f t="shared" si="2"/>
        <v>0</v>
      </c>
      <c r="O24" s="59">
        <f t="shared" si="2"/>
        <v>0</v>
      </c>
      <c r="P24" s="59">
        <f t="shared" si="2"/>
        <v>0</v>
      </c>
      <c r="Q24" s="59">
        <f t="shared" si="2"/>
        <v>0</v>
      </c>
      <c r="R24" s="59">
        <f t="shared" si="2"/>
        <v>0</v>
      </c>
      <c r="S24" s="59" t="s">
        <v>6</v>
      </c>
      <c r="T24" s="13">
        <f>F24+H24+J24+L24+M24+N24+O24+P24</f>
        <v>0</v>
      </c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</row>
    <row r="25" spans="1:19" s="8" customFormat="1" ht="69.75" customHeight="1">
      <c r="A25" s="120" t="s">
        <v>23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47" s="8" customFormat="1" ht="79.5" customHeight="1">
      <c r="A26" s="31">
        <v>1</v>
      </c>
      <c r="B26" s="32"/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58">
        <f aca="true" t="shared" si="3" ref="Q26:Q33">F26+G26+H26+I26+J26+K26+L26+M26+N26+O26+P26</f>
        <v>0</v>
      </c>
      <c r="R26" s="59">
        <f aca="true" t="shared" si="4" ref="R26:R33">F26+H26+J26+L26+M26+N26+O26+P26</f>
        <v>0</v>
      </c>
      <c r="S26" s="59">
        <f aca="true" t="shared" si="5" ref="S26:S33">G26+I26+K26</f>
        <v>0</v>
      </c>
      <c r="V26" s="60"/>
      <c r="W26" s="112" t="s">
        <v>54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s="8" customFormat="1" ht="79.5" customHeight="1">
      <c r="A27" s="31">
        <v>2</v>
      </c>
      <c r="B27" s="32"/>
      <c r="C27" s="32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58">
        <f t="shared" si="3"/>
        <v>0</v>
      </c>
      <c r="R27" s="59">
        <f t="shared" si="4"/>
        <v>0</v>
      </c>
      <c r="S27" s="59">
        <f t="shared" si="5"/>
        <v>0</v>
      </c>
      <c r="V27" s="60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19" s="8" customFormat="1" ht="79.5" customHeight="1">
      <c r="A28" s="31">
        <v>3</v>
      </c>
      <c r="B28" s="32"/>
      <c r="C28" s="32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8">
        <f t="shared" si="3"/>
        <v>0</v>
      </c>
      <c r="R28" s="59">
        <f t="shared" si="4"/>
        <v>0</v>
      </c>
      <c r="S28" s="59">
        <f t="shared" si="5"/>
        <v>0</v>
      </c>
    </row>
    <row r="29" spans="1:19" s="8" customFormat="1" ht="79.5" customHeight="1">
      <c r="A29" s="31">
        <v>4</v>
      </c>
      <c r="B29" s="32"/>
      <c r="C29" s="3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8">
        <f t="shared" si="3"/>
        <v>0</v>
      </c>
      <c r="R29" s="59">
        <f t="shared" si="4"/>
        <v>0</v>
      </c>
      <c r="S29" s="59">
        <f t="shared" si="5"/>
        <v>0</v>
      </c>
    </row>
    <row r="30" spans="1:19" s="8" customFormat="1" ht="79.5" customHeight="1">
      <c r="A30" s="31">
        <v>5</v>
      </c>
      <c r="B30" s="32"/>
      <c r="C30" s="32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8">
        <f t="shared" si="3"/>
        <v>0</v>
      </c>
      <c r="R30" s="59">
        <f t="shared" si="4"/>
        <v>0</v>
      </c>
      <c r="S30" s="59">
        <f t="shared" si="5"/>
        <v>0</v>
      </c>
    </row>
    <row r="31" spans="1:19" s="8" customFormat="1" ht="79.5" customHeight="1">
      <c r="A31" s="31">
        <v>6</v>
      </c>
      <c r="B31" s="32"/>
      <c r="C31" s="32"/>
      <c r="D31" s="32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58">
        <f t="shared" si="3"/>
        <v>0</v>
      </c>
      <c r="R31" s="59">
        <f t="shared" si="4"/>
        <v>0</v>
      </c>
      <c r="S31" s="59">
        <f t="shared" si="5"/>
        <v>0</v>
      </c>
    </row>
    <row r="32" spans="1:19" s="8" customFormat="1" ht="79.5" customHeight="1">
      <c r="A32" s="31">
        <v>7</v>
      </c>
      <c r="B32" s="32"/>
      <c r="C32" s="32"/>
      <c r="D32" s="32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58">
        <f t="shared" si="3"/>
        <v>0</v>
      </c>
      <c r="R32" s="59">
        <f t="shared" si="4"/>
        <v>0</v>
      </c>
      <c r="S32" s="59">
        <f t="shared" si="5"/>
        <v>0</v>
      </c>
    </row>
    <row r="33" spans="1:19" s="8" customFormat="1" ht="79.5" customHeight="1">
      <c r="A33" s="31">
        <v>8</v>
      </c>
      <c r="B33" s="32"/>
      <c r="C33" s="32"/>
      <c r="D33" s="32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58">
        <f t="shared" si="3"/>
        <v>0</v>
      </c>
      <c r="R33" s="59">
        <f t="shared" si="4"/>
        <v>0</v>
      </c>
      <c r="S33" s="59">
        <f t="shared" si="5"/>
        <v>0</v>
      </c>
    </row>
    <row r="34" spans="1:20" s="13" customFormat="1" ht="105.75" customHeight="1">
      <c r="A34" s="128" t="s">
        <v>69</v>
      </c>
      <c r="B34" s="128"/>
      <c r="C34" s="128"/>
      <c r="D34" s="70"/>
      <c r="E34" s="70"/>
      <c r="F34" s="59">
        <f aca="true" t="shared" si="6" ref="F34:S34">SUM(F26:F33)</f>
        <v>0</v>
      </c>
      <c r="G34" s="59">
        <f t="shared" si="6"/>
        <v>0</v>
      </c>
      <c r="H34" s="59">
        <f t="shared" si="6"/>
        <v>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59">
        <f t="shared" si="6"/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13">
        <f>F34+G34+H34+I34+J34+K34+L34+M34+N34+O34+P34</f>
        <v>0</v>
      </c>
    </row>
    <row r="35" spans="1:19" s="13" customFormat="1" ht="135" customHeight="1">
      <c r="A35" s="128" t="s">
        <v>68</v>
      </c>
      <c r="B35" s="128"/>
      <c r="C35" s="128"/>
      <c r="D35" s="70"/>
      <c r="E35" s="70"/>
      <c r="F35" s="121">
        <f>F34+1.5*G34</f>
        <v>0</v>
      </c>
      <c r="G35" s="121"/>
      <c r="H35" s="121">
        <f>H34+1.5*I34</f>
        <v>0</v>
      </c>
      <c r="I35" s="121"/>
      <c r="J35" s="121">
        <f>J34+1.5*K34</f>
        <v>0</v>
      </c>
      <c r="K35" s="121"/>
      <c r="L35" s="59">
        <f>L34</f>
        <v>0</v>
      </c>
      <c r="M35" s="59">
        <f>M34</f>
        <v>0</v>
      </c>
      <c r="N35" s="59">
        <f>N34</f>
        <v>0</v>
      </c>
      <c r="O35" s="59">
        <f>O34</f>
        <v>0</v>
      </c>
      <c r="P35" s="59">
        <f>P34</f>
        <v>0</v>
      </c>
      <c r="Q35" s="59">
        <f>F35+H35+J35+L35+M35+N35+O35+P35</f>
        <v>0</v>
      </c>
      <c r="R35" s="121">
        <f>R34+1.5*S34</f>
        <v>0</v>
      </c>
      <c r="S35" s="121"/>
    </row>
    <row r="36" spans="1:56" s="13" customFormat="1" ht="93" customHeight="1">
      <c r="A36" s="120" t="s">
        <v>66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</row>
    <row r="37" spans="1:56" s="8" customFormat="1" ht="79.5" customHeight="1">
      <c r="A37" s="31">
        <v>1</v>
      </c>
      <c r="B37" s="30"/>
      <c r="C37" s="32"/>
      <c r="D37" s="32"/>
      <c r="E37" s="32"/>
      <c r="F37" s="31"/>
      <c r="G37" s="58" t="s">
        <v>8</v>
      </c>
      <c r="H37" s="31"/>
      <c r="I37" s="58" t="s">
        <v>8</v>
      </c>
      <c r="J37" s="31"/>
      <c r="K37" s="58" t="s">
        <v>8</v>
      </c>
      <c r="L37" s="31"/>
      <c r="M37" s="31"/>
      <c r="N37" s="31"/>
      <c r="O37" s="31"/>
      <c r="P37" s="31"/>
      <c r="Q37" s="58">
        <f aca="true" t="shared" si="7" ref="Q37:Q44">F37+H37+J37+L37+M37+N37+O37+P37</f>
        <v>0</v>
      </c>
      <c r="R37" s="59">
        <f aca="true" t="shared" si="8" ref="R37:R44">F37+H37+J37+L37+M37+N37+O37+P37</f>
        <v>0</v>
      </c>
      <c r="S37" s="58" t="s">
        <v>8</v>
      </c>
      <c r="U37" s="116" t="s">
        <v>47</v>
      </c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</row>
    <row r="38" spans="1:53" s="8" customFormat="1" ht="79.5" customHeight="1">
      <c r="A38" s="31">
        <v>2</v>
      </c>
      <c r="B38" s="32"/>
      <c r="C38" s="32"/>
      <c r="D38" s="32"/>
      <c r="E38" s="32"/>
      <c r="F38" s="31"/>
      <c r="G38" s="58" t="s">
        <v>9</v>
      </c>
      <c r="H38" s="31"/>
      <c r="I38" s="58" t="s">
        <v>9</v>
      </c>
      <c r="J38" s="31"/>
      <c r="K38" s="58" t="s">
        <v>9</v>
      </c>
      <c r="L38" s="31"/>
      <c r="M38" s="31"/>
      <c r="N38" s="31"/>
      <c r="O38" s="31"/>
      <c r="P38" s="31"/>
      <c r="Q38" s="58">
        <f t="shared" si="7"/>
        <v>0</v>
      </c>
      <c r="R38" s="59">
        <f t="shared" si="8"/>
        <v>0</v>
      </c>
      <c r="S38" s="58" t="s">
        <v>9</v>
      </c>
      <c r="U38" s="116" t="s">
        <v>48</v>
      </c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</row>
    <row r="39" spans="1:53" s="8" customFormat="1" ht="79.5" customHeight="1">
      <c r="A39" s="31">
        <v>3</v>
      </c>
      <c r="B39" s="32"/>
      <c r="C39" s="32"/>
      <c r="D39" s="32"/>
      <c r="E39" s="32"/>
      <c r="F39" s="31"/>
      <c r="G39" s="58" t="s">
        <v>9</v>
      </c>
      <c r="H39" s="31"/>
      <c r="I39" s="58" t="s">
        <v>9</v>
      </c>
      <c r="J39" s="31"/>
      <c r="K39" s="58" t="s">
        <v>9</v>
      </c>
      <c r="L39" s="31"/>
      <c r="M39" s="31"/>
      <c r="N39" s="31"/>
      <c r="O39" s="31"/>
      <c r="P39" s="31"/>
      <c r="Q39" s="58">
        <f t="shared" si="7"/>
        <v>0</v>
      </c>
      <c r="R39" s="59">
        <f t="shared" si="8"/>
        <v>0</v>
      </c>
      <c r="S39" s="58" t="s">
        <v>9</v>
      </c>
      <c r="U39" s="116" t="s">
        <v>49</v>
      </c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</row>
    <row r="40" spans="1:41" s="8" customFormat="1" ht="79.5" customHeight="1">
      <c r="A40" s="31">
        <v>4</v>
      </c>
      <c r="B40" s="32"/>
      <c r="C40" s="32"/>
      <c r="D40" s="32"/>
      <c r="E40" s="32"/>
      <c r="F40" s="31"/>
      <c r="G40" s="58" t="s">
        <v>9</v>
      </c>
      <c r="H40" s="31"/>
      <c r="I40" s="58" t="s">
        <v>9</v>
      </c>
      <c r="J40" s="31"/>
      <c r="K40" s="58" t="s">
        <v>9</v>
      </c>
      <c r="L40" s="31"/>
      <c r="M40" s="31"/>
      <c r="N40" s="31"/>
      <c r="O40" s="31"/>
      <c r="P40" s="31"/>
      <c r="Q40" s="58">
        <f t="shared" si="7"/>
        <v>0</v>
      </c>
      <c r="R40" s="59">
        <f t="shared" si="8"/>
        <v>0</v>
      </c>
      <c r="S40" s="58" t="s">
        <v>9</v>
      </c>
      <c r="U40" s="153" t="s">
        <v>32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55" s="8" customFormat="1" ht="79.5" customHeight="1">
      <c r="A41" s="31">
        <v>5</v>
      </c>
      <c r="B41" s="32"/>
      <c r="C41" s="32"/>
      <c r="D41" s="32"/>
      <c r="E41" s="32"/>
      <c r="F41" s="31"/>
      <c r="G41" s="58" t="s">
        <v>9</v>
      </c>
      <c r="H41" s="31"/>
      <c r="I41" s="58" t="s">
        <v>9</v>
      </c>
      <c r="J41" s="31"/>
      <c r="K41" s="58" t="s">
        <v>9</v>
      </c>
      <c r="L41" s="31"/>
      <c r="M41" s="31"/>
      <c r="N41" s="31"/>
      <c r="O41" s="31"/>
      <c r="P41" s="31"/>
      <c r="Q41" s="58">
        <f t="shared" si="7"/>
        <v>0</v>
      </c>
      <c r="R41" s="59">
        <f t="shared" si="8"/>
        <v>0</v>
      </c>
      <c r="S41" s="58" t="s">
        <v>9</v>
      </c>
      <c r="U41" s="116" t="s">
        <v>60</v>
      </c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</row>
    <row r="42" spans="1:55" s="8" customFormat="1" ht="79.5" customHeight="1">
      <c r="A42" s="31">
        <v>6</v>
      </c>
      <c r="B42" s="32"/>
      <c r="C42" s="32"/>
      <c r="D42" s="32"/>
      <c r="E42" s="32"/>
      <c r="F42" s="31"/>
      <c r="G42" s="58" t="s">
        <v>9</v>
      </c>
      <c r="H42" s="31"/>
      <c r="I42" s="58" t="s">
        <v>9</v>
      </c>
      <c r="J42" s="31"/>
      <c r="K42" s="58" t="s">
        <v>9</v>
      </c>
      <c r="L42" s="31"/>
      <c r="M42" s="31"/>
      <c r="N42" s="31"/>
      <c r="O42" s="31"/>
      <c r="P42" s="31"/>
      <c r="Q42" s="58">
        <f t="shared" si="7"/>
        <v>0</v>
      </c>
      <c r="R42" s="59">
        <f t="shared" si="8"/>
        <v>0</v>
      </c>
      <c r="S42" s="58" t="s">
        <v>9</v>
      </c>
      <c r="U42" s="116" t="s">
        <v>61</v>
      </c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spans="1:56" s="8" customFormat="1" ht="79.5" customHeight="1">
      <c r="A43" s="31">
        <v>7</v>
      </c>
      <c r="B43" s="32"/>
      <c r="C43" s="32"/>
      <c r="D43" s="32"/>
      <c r="E43" s="32"/>
      <c r="F43" s="31"/>
      <c r="G43" s="58" t="s">
        <v>9</v>
      </c>
      <c r="H43" s="31"/>
      <c r="I43" s="58" t="s">
        <v>9</v>
      </c>
      <c r="J43" s="31"/>
      <c r="K43" s="58" t="s">
        <v>9</v>
      </c>
      <c r="L43" s="31"/>
      <c r="M43" s="31"/>
      <c r="N43" s="31"/>
      <c r="O43" s="31"/>
      <c r="P43" s="31"/>
      <c r="Q43" s="58">
        <f t="shared" si="7"/>
        <v>0</v>
      </c>
      <c r="R43" s="59">
        <f t="shared" si="8"/>
        <v>0</v>
      </c>
      <c r="S43" s="58" t="s">
        <v>9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</row>
    <row r="44" spans="1:56" s="8" customFormat="1" ht="79.5" customHeight="1">
      <c r="A44" s="31">
        <v>8</v>
      </c>
      <c r="B44" s="32"/>
      <c r="C44" s="32"/>
      <c r="D44" s="32"/>
      <c r="E44" s="32"/>
      <c r="F44" s="31"/>
      <c r="G44" s="58" t="s">
        <v>9</v>
      </c>
      <c r="H44" s="31"/>
      <c r="I44" s="58" t="s">
        <v>9</v>
      </c>
      <c r="J44" s="31"/>
      <c r="K44" s="58" t="s">
        <v>9</v>
      </c>
      <c r="L44" s="31"/>
      <c r="M44" s="31"/>
      <c r="N44" s="31"/>
      <c r="O44" s="31"/>
      <c r="P44" s="31"/>
      <c r="Q44" s="58">
        <f t="shared" si="7"/>
        <v>0</v>
      </c>
      <c r="R44" s="59">
        <f t="shared" si="8"/>
        <v>0</v>
      </c>
      <c r="S44" s="58" t="s">
        <v>9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</row>
    <row r="45" spans="1:56" s="13" customFormat="1" ht="93" customHeight="1">
      <c r="A45" s="132" t="s">
        <v>67</v>
      </c>
      <c r="B45" s="133"/>
      <c r="C45" s="134"/>
      <c r="D45" s="69"/>
      <c r="E45" s="69"/>
      <c r="F45" s="59">
        <f>SUM(F37:F44)</f>
        <v>0</v>
      </c>
      <c r="G45" s="59" t="s">
        <v>6</v>
      </c>
      <c r="H45" s="59">
        <f>SUM(H37:H44)</f>
        <v>0</v>
      </c>
      <c r="I45" s="59" t="s">
        <v>6</v>
      </c>
      <c r="J45" s="59">
        <f>SUM(J37:J44)</f>
        <v>0</v>
      </c>
      <c r="K45" s="59" t="s">
        <v>6</v>
      </c>
      <c r="L45" s="59">
        <f aca="true" t="shared" si="9" ref="L45:R45">SUM(L37:L44)</f>
        <v>0</v>
      </c>
      <c r="M45" s="59">
        <f t="shared" si="9"/>
        <v>0</v>
      </c>
      <c r="N45" s="59">
        <f t="shared" si="9"/>
        <v>0</v>
      </c>
      <c r="O45" s="59">
        <f t="shared" si="9"/>
        <v>0</v>
      </c>
      <c r="P45" s="59">
        <f t="shared" si="9"/>
        <v>0</v>
      </c>
      <c r="Q45" s="59">
        <f t="shared" si="9"/>
        <v>0</v>
      </c>
      <c r="R45" s="59">
        <f t="shared" si="9"/>
        <v>0</v>
      </c>
      <c r="S45" s="59" t="s">
        <v>6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</row>
    <row r="46" spans="1:19" s="13" customFormat="1" ht="108.75" customHeight="1">
      <c r="A46" s="132" t="s">
        <v>70</v>
      </c>
      <c r="B46" s="133"/>
      <c r="C46" s="134"/>
      <c r="D46" s="69"/>
      <c r="E46" s="69"/>
      <c r="F46" s="121">
        <f>F24+F45+F35</f>
        <v>0</v>
      </c>
      <c r="G46" s="121"/>
      <c r="H46" s="121">
        <f>H24+H45+H35</f>
        <v>0</v>
      </c>
      <c r="I46" s="121"/>
      <c r="J46" s="121">
        <f>J24+J45+J35</f>
        <v>0</v>
      </c>
      <c r="K46" s="121"/>
      <c r="L46" s="59">
        <f aca="true" t="shared" si="10" ref="L46:R46">L24+L45+L35</f>
        <v>0</v>
      </c>
      <c r="M46" s="59">
        <f t="shared" si="10"/>
        <v>0</v>
      </c>
      <c r="N46" s="59">
        <f t="shared" si="10"/>
        <v>0</v>
      </c>
      <c r="O46" s="59">
        <f t="shared" si="10"/>
        <v>0</v>
      </c>
      <c r="P46" s="59">
        <f t="shared" si="10"/>
        <v>0</v>
      </c>
      <c r="Q46" s="59">
        <f t="shared" si="10"/>
        <v>0</v>
      </c>
      <c r="R46" s="121">
        <f t="shared" si="10"/>
        <v>0</v>
      </c>
      <c r="S46" s="121"/>
    </row>
    <row r="47" spans="1:43" s="1" customFormat="1" ht="79.5" customHeight="1">
      <c r="A47" s="113" t="s">
        <v>56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20"/>
      <c r="S47" s="120"/>
      <c r="T47" s="117" t="s">
        <v>55</v>
      </c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1:19" s="1" customFormat="1" ht="79.5" customHeight="1">
      <c r="A48" s="113" t="s">
        <v>31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20"/>
      <c r="S48" s="120"/>
    </row>
    <row r="49" spans="1:19" s="1" customFormat="1" ht="79.5" customHeight="1" thickBot="1">
      <c r="A49" s="113" t="s">
        <v>25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R49" s="141">
        <f>R47-R48</f>
        <v>0</v>
      </c>
      <c r="S49" s="141"/>
    </row>
    <row r="50" spans="1:19" s="1" customFormat="1" ht="79.5" customHeight="1" thickBot="1">
      <c r="A50" s="113" t="s">
        <v>147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43">
        <f>MAX(SUM(R24+R35-R47),0)</f>
        <v>0</v>
      </c>
      <c r="S50" s="144"/>
    </row>
    <row r="51" spans="1:19" s="1" customFormat="1" ht="79.5" customHeight="1" thickBot="1">
      <c r="A51" s="113" t="s">
        <v>148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43">
        <f>MAX(R46-R47-R50,0)</f>
        <v>0</v>
      </c>
      <c r="S51" s="144"/>
    </row>
    <row r="52" spans="1:19" s="1" customFormat="1" ht="79.5" customHeight="1" thickBot="1">
      <c r="A52" s="113" t="s">
        <v>146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43">
        <f>IF(R46&lt;R49,"Nie wypracowano pensum",IF(SUM(R50:S51)&gt;R47*2,"Przekroczono limit nadgodzin",SUM(R50:R51)))</f>
        <v>0</v>
      </c>
      <c r="S52" s="144"/>
    </row>
    <row r="53" spans="1:43" s="1" customFormat="1" ht="79.5" customHeight="1">
      <c r="A53" s="113" t="s">
        <v>58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  <c r="R53" s="152"/>
      <c r="S53" s="152"/>
      <c r="T53" s="110" t="s">
        <v>57</v>
      </c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</row>
    <row r="54" spans="2:24" s="15" customFormat="1" ht="19.5" customHeight="1">
      <c r="B54" s="20"/>
      <c r="C54" s="16"/>
      <c r="D54" s="16"/>
      <c r="E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T54" s="17"/>
      <c r="U54" s="17"/>
      <c r="V54" s="17"/>
      <c r="W54" s="17"/>
      <c r="X54" s="18"/>
    </row>
    <row r="55" spans="2:20" s="15" customFormat="1" ht="27" customHeight="1" thickBot="1">
      <c r="B55" s="21"/>
      <c r="F55" s="16"/>
      <c r="G55" s="16"/>
      <c r="H55" s="18"/>
      <c r="I55" s="18"/>
      <c r="J55" s="18"/>
      <c r="K55" s="18"/>
      <c r="L55" s="18"/>
      <c r="M55" s="142"/>
      <c r="N55" s="142"/>
      <c r="O55" s="142"/>
      <c r="P55" s="142"/>
      <c r="Q55" s="142"/>
      <c r="R55" s="142"/>
      <c r="S55" s="142"/>
      <c r="T55" s="18"/>
    </row>
    <row r="56" spans="1:19" s="13" customFormat="1" ht="60" customHeight="1" thickBot="1">
      <c r="A56" s="14"/>
      <c r="B56" s="149" t="s">
        <v>24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</row>
    <row r="57" spans="2:19" s="13" customFormat="1" ht="15.75" customHeight="1">
      <c r="B57" s="130" t="s">
        <v>152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spans="1:19" s="13" customFormat="1" ht="28.5" customHeight="1">
      <c r="A58" s="14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s="9" customFormat="1" ht="75.75" customHeight="1">
      <c r="A59" s="1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s="9" customFormat="1" ht="30.75" customHeight="1">
      <c r="A60" s="1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24" s="36" customFormat="1" ht="61.5">
      <c r="B61" s="38" t="s">
        <v>19</v>
      </c>
      <c r="C61" s="39"/>
      <c r="D61" s="39"/>
      <c r="E61" s="39"/>
      <c r="H61" s="40"/>
      <c r="I61" s="40"/>
      <c r="J61" s="40"/>
      <c r="K61" s="40"/>
      <c r="L61" s="40"/>
      <c r="M61" s="146" t="s">
        <v>35</v>
      </c>
      <c r="N61" s="146"/>
      <c r="O61" s="146"/>
      <c r="P61" s="146"/>
      <c r="Q61" s="146"/>
      <c r="R61" s="146"/>
      <c r="T61" s="40"/>
      <c r="U61" s="40"/>
      <c r="V61" s="40"/>
      <c r="W61" s="40"/>
      <c r="X61" s="41"/>
    </row>
    <row r="62" spans="2:19" s="42" customFormat="1" ht="61.5">
      <c r="B62" s="68" t="s">
        <v>20</v>
      </c>
      <c r="M62" s="140" t="s">
        <v>20</v>
      </c>
      <c r="N62" s="140"/>
      <c r="O62" s="140"/>
      <c r="P62" s="140"/>
      <c r="Q62" s="140"/>
      <c r="R62" s="140"/>
      <c r="S62" s="140"/>
    </row>
    <row r="63" spans="2:19" s="19" customFormat="1" ht="45.75"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s="19" customFormat="1" ht="45" customHeight="1">
      <c r="B64" s="33" t="s">
        <v>15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47" t="s">
        <v>36</v>
      </c>
      <c r="N64" s="147"/>
      <c r="O64" s="147"/>
      <c r="P64" s="147"/>
      <c r="Q64" s="147"/>
      <c r="R64" s="147"/>
      <c r="S64" s="147"/>
    </row>
    <row r="65" spans="2:19" s="26" customFormat="1" ht="61.5">
      <c r="B65" s="34" t="s">
        <v>18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48" t="s">
        <v>37</v>
      </c>
      <c r="N65" s="148"/>
      <c r="O65" s="148"/>
      <c r="P65" s="148"/>
      <c r="Q65" s="148"/>
      <c r="R65" s="148"/>
      <c r="S65" s="148"/>
    </row>
    <row r="66" s="13" customFormat="1" ht="18.75"/>
    <row r="67" spans="10:12" ht="12.75" customHeight="1">
      <c r="J67" s="11"/>
      <c r="L67" s="11"/>
    </row>
    <row r="69" ht="11.25">
      <c r="R69" s="65"/>
    </row>
    <row r="71" spans="10:18" ht="11.25">
      <c r="J71" s="65"/>
      <c r="O71" s="145"/>
      <c r="P71" s="145"/>
      <c r="Q71" s="145"/>
      <c r="R71" s="145"/>
    </row>
    <row r="72" spans="13:19" ht="12.75" customHeight="1">
      <c r="M72" s="145"/>
      <c r="N72" s="145"/>
      <c r="O72" s="145"/>
      <c r="P72" s="145"/>
      <c r="Q72" s="145"/>
      <c r="R72" s="145"/>
      <c r="S72" s="145"/>
    </row>
  </sheetData>
  <sheetProtection/>
  <mergeCells count="84">
    <mergeCell ref="O71:R71"/>
    <mergeCell ref="A53:Q53"/>
    <mergeCell ref="R53:S53"/>
    <mergeCell ref="T53:AQ53"/>
    <mergeCell ref="M55:S55"/>
    <mergeCell ref="M72:S72"/>
    <mergeCell ref="B56:S56"/>
    <mergeCell ref="B57:S59"/>
    <mergeCell ref="M61:R61"/>
    <mergeCell ref="M64:S64"/>
    <mergeCell ref="M65:S65"/>
    <mergeCell ref="A25:S25"/>
    <mergeCell ref="D12:D14"/>
    <mergeCell ref="E12:E14"/>
    <mergeCell ref="R13:R14"/>
    <mergeCell ref="A52:Q52"/>
    <mergeCell ref="R52:S52"/>
    <mergeCell ref="A34:C34"/>
    <mergeCell ref="C12:C14"/>
    <mergeCell ref="A15:S15"/>
    <mergeCell ref="W26:AU27"/>
    <mergeCell ref="U16:BD16"/>
    <mergeCell ref="F35:G35"/>
    <mergeCell ref="R35:S35"/>
    <mergeCell ref="R12:S12"/>
    <mergeCell ref="F12:G12"/>
    <mergeCell ref="H13:H14"/>
    <mergeCell ref="U19:AO19"/>
    <mergeCell ref="H35:I35"/>
    <mergeCell ref="C8:K8"/>
    <mergeCell ref="S13:S14"/>
    <mergeCell ref="J13:J14"/>
    <mergeCell ref="F11:S11"/>
    <mergeCell ref="U17:BA17"/>
    <mergeCell ref="U18:BA18"/>
    <mergeCell ref="I13:I14"/>
    <mergeCell ref="U15:AR15"/>
    <mergeCell ref="Q12:Q14"/>
    <mergeCell ref="A35:C35"/>
    <mergeCell ref="J35:K35"/>
    <mergeCell ref="F13:F14"/>
    <mergeCell ref="G13:G14"/>
    <mergeCell ref="B12:B14"/>
    <mergeCell ref="A24:C24"/>
    <mergeCell ref="C2:R2"/>
    <mergeCell ref="C4:R4"/>
    <mergeCell ref="C6:R6"/>
    <mergeCell ref="A12:A14"/>
    <mergeCell ref="J12:K12"/>
    <mergeCell ref="C3:R3"/>
    <mergeCell ref="C7:K7"/>
    <mergeCell ref="M12:P12"/>
    <mergeCell ref="C9:K9"/>
    <mergeCell ref="H12:I12"/>
    <mergeCell ref="A49:Q49"/>
    <mergeCell ref="R48:S48"/>
    <mergeCell ref="U37:BD37"/>
    <mergeCell ref="U21:BC21"/>
    <mergeCell ref="U22:BD24"/>
    <mergeCell ref="L13:L14"/>
    <mergeCell ref="K13:K14"/>
    <mergeCell ref="U38:BA38"/>
    <mergeCell ref="U20:BC20"/>
    <mergeCell ref="A36:S36"/>
    <mergeCell ref="R47:S47"/>
    <mergeCell ref="T47:AQ47"/>
    <mergeCell ref="A45:C45"/>
    <mergeCell ref="A50:Q50"/>
    <mergeCell ref="R50:S50"/>
    <mergeCell ref="A46:C46"/>
    <mergeCell ref="F46:G46"/>
    <mergeCell ref="H46:I46"/>
    <mergeCell ref="J46:K46"/>
    <mergeCell ref="A48:Q48"/>
    <mergeCell ref="R49:S49"/>
    <mergeCell ref="A51:Q51"/>
    <mergeCell ref="R51:S51"/>
    <mergeCell ref="M62:S62"/>
    <mergeCell ref="U39:BA39"/>
    <mergeCell ref="U40:AO40"/>
    <mergeCell ref="U41:BC41"/>
    <mergeCell ref="U42:BC42"/>
    <mergeCell ref="R46:S46"/>
    <mergeCell ref="A47:Q47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15" r:id="rId1"/>
  <headerFooter alignWithMargins="0">
    <oddHeader>&amp;R&amp;36&amp;D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 Lipiński</cp:lastModifiedBy>
  <cp:lastPrinted>2023-05-11T11:36:14Z</cp:lastPrinted>
  <dcterms:created xsi:type="dcterms:W3CDTF">2011-06-02T12:36:04Z</dcterms:created>
  <dcterms:modified xsi:type="dcterms:W3CDTF">2023-05-11T11:36:22Z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638774600</vt:i4>
  </property>
  <property fmtid="{D5CDD505-2E9C-101B-9397-08002B2CF9AE}" pid="3" name="_EmailSubject">
    <vt:lpwstr>druki do dydaktyki</vt:lpwstr>
  </property>
  <property fmtid="{D5CDD505-2E9C-101B-9397-08002B2CF9AE}" pid="4" name="_AuthorEmail">
    <vt:lpwstr>malgorzata.drenda@us.edu.pl</vt:lpwstr>
  </property>
  <property fmtid="{D5CDD505-2E9C-101B-9397-08002B2CF9AE}" pid="5" name="_AuthorEmailDisplayName">
    <vt:lpwstr>Małgorzata Drenda</vt:lpwstr>
  </property>
  <property fmtid="{D5CDD505-2E9C-101B-9397-08002B2CF9AE}" pid="6" name="_ReviewingToolsShownOnce">
    <vt:lpwstr/>
  </property>
</Properties>
</file>