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tabRatio="918" activeTab="1"/>
  </bookViews>
  <sheets>
    <sheet name="OBJAŚNIENIA DO ZAKŁADEK" sheetId="1" r:id="rId1"/>
    <sheet name="I_PLAN_SPRAW. - STACJONARNE" sheetId="2" r:id="rId2"/>
    <sheet name="II_ST. - PRZYJĘTE" sheetId="3" r:id="rId3"/>
    <sheet name="IIIA_ ST. - PRZEKAZANE" sheetId="4" r:id="rId4"/>
    <sheet name="IIIB_ ST. - UMOWY ZLEC." sheetId="5" r:id="rId5"/>
    <sheet name="IV_PLAN_SPR. - NIESTACJ." sheetId="6" r:id="rId6"/>
    <sheet name="V_NST. - PRZYJĘTE " sheetId="7" r:id="rId7"/>
    <sheet name="VIA_NST. - PRZEKAZANE" sheetId="8" r:id="rId8"/>
    <sheet name="VIB_ NST. - UMOWY ZLEC." sheetId="9" r:id="rId9"/>
    <sheet name="VII_EP_PLAN_SPRAW." sheetId="10" r:id="rId10"/>
    <sheet name="VIII_EP - PRZYJĘTE" sheetId="11" r:id="rId11"/>
    <sheet name="IXA_EP - PRZEKAZANE" sheetId="12" r:id="rId12"/>
    <sheet name="IXB_EP - UMOWY ZLEC" sheetId="13" r:id="rId13"/>
    <sheet name="POMOC" sheetId="14" r:id="rId14"/>
  </sheets>
  <definedNames>
    <definedName name="_ftn1" localSheetId="13">'POMOC'!#REF!</definedName>
    <definedName name="_ftnref1" localSheetId="13">'POMOC'!$B$3</definedName>
    <definedName name="_xlfn_COUNTIFS">NA()</definedName>
    <definedName name="_xlnm.Print_Area" localSheetId="1">'I_PLAN_SPRAW. - STACJONARNE'!$A$1:$Z$39</definedName>
    <definedName name="_xlnm.Print_Area" localSheetId="2">'II_ST. - PRZYJĘTE'!$A$2:$L$24</definedName>
    <definedName name="_xlnm.Print_Area" localSheetId="3">'IIIA_ ST. - PRZEKAZANE'!$A$1:$L$23</definedName>
    <definedName name="_xlnm.Print_Area" localSheetId="4">'IIIB_ ST. - UMOWY ZLEC.'!$A$1:$L$23</definedName>
    <definedName name="_xlnm.Print_Area" localSheetId="5">'IV_PLAN_SPR. - NIESTACJ.'!$A$1:$AD$24</definedName>
    <definedName name="_xlnm.Print_Area" localSheetId="11">'IXA_EP - PRZEKAZANE'!$A$1:$L$23</definedName>
    <definedName name="_xlnm.Print_Area" localSheetId="12">'IXB_EP - UMOWY ZLEC'!$A$1:$L$23</definedName>
    <definedName name="_xlnm.Print_Area" localSheetId="6">'V_NST. - PRZYJĘTE '!$A$1:$Q$23</definedName>
    <definedName name="_xlnm.Print_Area" localSheetId="7">'VIA_NST. - PRZEKAZANE'!$A$1:$Q$25</definedName>
    <definedName name="_xlnm.Print_Area" localSheetId="8">'VIB_ NST. - UMOWY ZLEC.'!$A$1:$O$23</definedName>
    <definedName name="_xlnm.Print_Area" localSheetId="9">'VII_EP_PLAN_SPRAW.'!$A$1:$Z$39</definedName>
    <definedName name="_xlnm.Print_Area" localSheetId="10">'VIII_EP - PRZYJĘTE'!$A$2:$L$24</definedName>
    <definedName name="_xlnm.Print_Titles" localSheetId="1">'I_PLAN_SPRAW. - STACJONARNE'!$5:$8</definedName>
    <definedName name="_xlnm.Print_Titles" localSheetId="2">'II_ST. - PRZYJĘTE'!$10:$13</definedName>
    <definedName name="_xlnm.Print_Titles" localSheetId="3">'IIIA_ ST. - PRZEKAZANE'!$9:$12</definedName>
    <definedName name="_xlnm.Print_Titles" localSheetId="4">'IIIB_ ST. - UMOWY ZLEC.'!$9:$12</definedName>
    <definedName name="_xlnm.Print_Titles" localSheetId="5">'IV_PLAN_SPR. - NIESTACJ.'!$5:$8</definedName>
    <definedName name="_xlnm.Print_Titles" localSheetId="11">'IXA_EP - PRZEKAZANE'!$9:$12</definedName>
    <definedName name="_xlnm.Print_Titles" localSheetId="12">'IXB_EP - UMOWY ZLEC'!$9:$12</definedName>
    <definedName name="_xlnm.Print_Titles" localSheetId="6">'V_NST. - PRZYJĘTE '!$8:$12</definedName>
    <definedName name="_xlnm.Print_Titles" localSheetId="7">'VIA_NST. - PRZEKAZANE'!$10:$14</definedName>
    <definedName name="_xlnm.Print_Titles" localSheetId="8">'VIB_ NST. - UMOWY ZLEC.'!$9:$13</definedName>
    <definedName name="_xlnm.Print_Titles" localSheetId="9">'VII_EP_PLAN_SPRAW.'!$5:$8</definedName>
    <definedName name="_xlnm.Print_Titles" localSheetId="10">'VIII_EP - PRZYJĘTE'!$10:$13</definedName>
  </definedNames>
  <calcPr fullCalcOnLoad="1"/>
</workbook>
</file>

<file path=xl/sharedStrings.xml><?xml version="1.0" encoding="utf-8"?>
<sst xmlns="http://schemas.openxmlformats.org/spreadsheetml/2006/main" count="498" uniqueCount="145">
  <si>
    <t>Nazwa przedmiotu
wg planu studiów</t>
  </si>
  <si>
    <t>L.p.</t>
  </si>
  <si>
    <t>Liczba studentów</t>
  </si>
  <si>
    <t>Rok studiów</t>
  </si>
  <si>
    <t xml:space="preserve">pieczęć jednostki </t>
  </si>
  <si>
    <t>WYKŁADY</t>
  </si>
  <si>
    <t>SEMINARIA</t>
  </si>
  <si>
    <t>liczba grup</t>
  </si>
  <si>
    <t>liczba godzin</t>
  </si>
  <si>
    <t>liczebność grup</t>
  </si>
  <si>
    <t>razem</t>
  </si>
  <si>
    <t>ĆWICZENIA</t>
  </si>
  <si>
    <t>RAZEM GODZIN</t>
  </si>
  <si>
    <t>X</t>
  </si>
  <si>
    <t xml:space="preserve">STUDIA STACJONARNE  </t>
  </si>
  <si>
    <t>X1</t>
  </si>
  <si>
    <t xml:space="preserve">razem </t>
  </si>
  <si>
    <t>(odpowiednie zaznaczyć - X)</t>
  </si>
  <si>
    <t xml:space="preserve">STUDIA NIESTACJONARNE  </t>
  </si>
  <si>
    <t>I. Razem godzin na studiach stacjonarnych</t>
  </si>
  <si>
    <t>Razem godzin</t>
  </si>
  <si>
    <t>I. Razem godzin na studiach niestacjonarnych</t>
  </si>
  <si>
    <t>II. Razem godzin (po zastosowaniu przelicznika)</t>
  </si>
  <si>
    <t>III b Godziny przekazane na umowę zlecenia/o dzieło (-)</t>
  </si>
  <si>
    <t>Nazwisko i imię Zleceniobiorcy/Wykonawcy</t>
  </si>
  <si>
    <t>IV b. Godziny przekazane na umowę zlecenia/o dzieło (-)</t>
  </si>
  <si>
    <t>ZAJĘCIA PRAKTYCZNE</t>
  </si>
  <si>
    <t xml:space="preserve">X </t>
  </si>
  <si>
    <t>ZAJĘCIA PRAKTYCZNE*</t>
  </si>
  <si>
    <t xml:space="preserve">□ Plan zajęć dydaktycznych   </t>
  </si>
  <si>
    <t xml:space="preserve">□ Sprawozdanie z wykonania zajęć dydaktycznych </t>
  </si>
  <si>
    <t>pieczęć imienna i podpis Kierownika jednostki</t>
  </si>
  <si>
    <t>………………………………………………………………..</t>
  </si>
  <si>
    <t>Razem godzin (po zastosowaniu przelicznika)</t>
  </si>
  <si>
    <t>II. Godziny przyjęte z jednostek naukowo-dydaktycznych PUM (+)</t>
  </si>
  <si>
    <t>IIIa Godziny przekazane jednostkom naukowo-dydaktycznym PUM (-)</t>
  </si>
  <si>
    <t>III. Godziny przyjęte z jednostek naukowo-dydaktycznych PUM (+)</t>
  </si>
  <si>
    <t>IV a. Godziny przekazane jednostkom naukowo-dydaktycznym PUM (-)</t>
  </si>
  <si>
    <t>II</t>
  </si>
  <si>
    <r>
      <t>Nazwa jednostki</t>
    </r>
    <r>
      <rPr>
        <sz val="9"/>
        <rFont val="Times New Roman"/>
        <family val="1"/>
      </rPr>
      <t xml:space="preserve">, której przekazano godziny oraz </t>
    </r>
    <r>
      <rPr>
        <b/>
        <sz val="9"/>
        <rFont val="Times New Roman"/>
        <family val="1"/>
      </rPr>
      <t>pieczątka imienna i podpis</t>
    </r>
    <r>
      <rPr>
        <sz val="9"/>
        <rFont val="Times New Roman"/>
        <family val="1"/>
      </rPr>
      <t xml:space="preserve"> kierownika tej jednostki </t>
    </r>
  </si>
  <si>
    <t>BN</t>
  </si>
  <si>
    <t>SKN</t>
  </si>
  <si>
    <t>POZOSTAŁE</t>
  </si>
  <si>
    <t>w tym:</t>
  </si>
  <si>
    <t>W TYM:</t>
  </si>
  <si>
    <t>Inne prace związane z procesem dydaktycznym</t>
  </si>
  <si>
    <t>EGZ.</t>
  </si>
  <si>
    <t>Lp</t>
  </si>
  <si>
    <r>
      <t>Nazwa jednostki</t>
    </r>
    <r>
      <rPr>
        <sz val="12"/>
        <rFont val="Times New Roman"/>
        <family val="1"/>
      </rPr>
      <t xml:space="preserve">, której przekazano godziny oraz </t>
    </r>
    <r>
      <rPr>
        <b/>
        <sz val="12"/>
        <rFont val="Times New Roman"/>
        <family val="1"/>
      </rPr>
      <t>pieczątka imienna i podpis</t>
    </r>
    <r>
      <rPr>
        <sz val="12"/>
        <rFont val="Times New Roman"/>
        <family val="1"/>
      </rPr>
      <t xml:space="preserve"> kierownika tej jednostki </t>
    </r>
  </si>
  <si>
    <t>L.p</t>
  </si>
  <si>
    <r>
      <t>Nazwa jednostki</t>
    </r>
    <r>
      <rPr>
        <sz val="12"/>
        <rFont val="Times New Roman"/>
        <family val="1"/>
      </rPr>
      <t xml:space="preserve"> od której przyjęto godziny oraz </t>
    </r>
    <r>
      <rPr>
        <b/>
        <sz val="12"/>
        <rFont val="Times New Roman"/>
        <family val="1"/>
      </rPr>
      <t>pieczątka imienna i podpis</t>
    </r>
    <r>
      <rPr>
        <sz val="12"/>
        <rFont val="Times New Roman"/>
        <family val="1"/>
      </rPr>
      <t xml:space="preserve"> kierownika tej jednostki </t>
    </r>
  </si>
  <si>
    <t>ZAKŁADKA</t>
  </si>
  <si>
    <t>I</t>
  </si>
  <si>
    <t>IIIA</t>
  </si>
  <si>
    <t>IIIB</t>
  </si>
  <si>
    <t>WYPEŁNIA JEDNOSTKA KTÓRA:</t>
  </si>
  <si>
    <t>IV</t>
  </si>
  <si>
    <t>V</t>
  </si>
  <si>
    <t>przekazała do wykonania swoje zajęcia dydaktyczne na studiach stacjonarnych na umowę zlecenia lub o dzieło osobom spoza Uczelni</t>
  </si>
  <si>
    <t>przyjęła do wykonania zajęcia dydaktyczne na studiach niestacjonarnych od innej jednostki naukowo-dydaktycznej PUM</t>
  </si>
  <si>
    <r>
      <t>prowadzi zajęcia na s</t>
    </r>
    <r>
      <rPr>
        <b/>
        <sz val="10"/>
        <rFont val="Arial"/>
        <family val="2"/>
      </rPr>
      <t>tudiach stacjonarnych</t>
    </r>
  </si>
  <si>
    <r>
      <t xml:space="preserve">prowadzi zajęcia </t>
    </r>
    <r>
      <rPr>
        <b/>
        <sz val="10"/>
        <rFont val="Arial"/>
        <family val="2"/>
      </rPr>
      <t>na studiach niestacjonarnych</t>
    </r>
  </si>
  <si>
    <t>VIA</t>
  </si>
  <si>
    <t>przekazała do wykonania swoje zajęcia dydaktyczne na studiach stacjonarnych innej jednostce naukowo-dydaktycznej PUM</t>
  </si>
  <si>
    <t>przekazała do wykonania swoje zajęcia dydaktyczne na studiach niestacjonarnych innej jednostce naukowo-dydaktycznej PUM</t>
  </si>
  <si>
    <t>przekazała do wykonania swoje zajęcia dydaktyczne na studiach niestacjonarnych na umowę zlecenia lub o dzieło osobom spoza Uczelni</t>
  </si>
  <si>
    <t>VIB</t>
  </si>
  <si>
    <t>NAZWA ZAKŁADKI</t>
  </si>
  <si>
    <t>Proszę o wypełnienie tylko tych zakładek, które dotyczą jednostki</t>
  </si>
  <si>
    <t>przyjęła do wykonania zajęcia dydaktyczne na studiach stacjonarnych przypisane w "siatce godzin" do innej jednostki naukowo-dydaktycznej PUM</t>
  </si>
  <si>
    <t>x</t>
  </si>
  <si>
    <t>INNE           (np.BN, EGZ.)</t>
  </si>
  <si>
    <r>
      <t xml:space="preserve">STUDIA STACJONARNE - </t>
    </r>
    <r>
      <rPr>
        <b/>
        <i/>
        <sz val="18"/>
        <color indexed="16"/>
        <rFont val="Times New Roman"/>
        <family val="1"/>
      </rPr>
      <t>zajęcia dydaktyczne przekazane jednostkom naukowo-dydaktycznym PUM</t>
    </r>
  </si>
  <si>
    <r>
      <t xml:space="preserve">STUDIA NIESTACJONARNE - </t>
    </r>
    <r>
      <rPr>
        <b/>
        <i/>
        <sz val="18"/>
        <color indexed="16"/>
        <rFont val="Times New Roman"/>
        <family val="1"/>
      </rPr>
      <t>zajęcia dydaktyczne przyjęte z jednostek naukowo-dydaktycznych PUM</t>
    </r>
  </si>
  <si>
    <r>
      <t xml:space="preserve">STUDIA STACJONARNE - </t>
    </r>
    <r>
      <rPr>
        <b/>
        <i/>
        <sz val="18"/>
        <color indexed="16"/>
        <rFont val="Times New Roman"/>
        <family val="1"/>
      </rPr>
      <t>zajęcia dydaktyczne przekazane na podstawie umowy zlecenia lub o dzieło</t>
    </r>
  </si>
  <si>
    <r>
      <t xml:space="preserve">STUDIA NIESTACJONARNE - </t>
    </r>
    <r>
      <rPr>
        <b/>
        <i/>
        <sz val="18"/>
        <color indexed="16"/>
        <rFont val="Times New Roman"/>
        <family val="1"/>
      </rPr>
      <t>zajęcia dydaktyczne przekazane jednostkom naukowo-dydaktycznym PUM</t>
    </r>
  </si>
  <si>
    <r>
      <t xml:space="preserve">STUDIA STACJONARNE - </t>
    </r>
    <r>
      <rPr>
        <b/>
        <i/>
        <sz val="18"/>
        <color indexed="16"/>
        <rFont val="Times New Roman"/>
        <family val="1"/>
      </rPr>
      <t>zajęcia dydaktyczne przyjęte z jednostek naukowo-dydaktycznych PUM</t>
    </r>
  </si>
  <si>
    <r>
      <t xml:space="preserve">STUDIA NIESTACJONARNE - </t>
    </r>
    <r>
      <rPr>
        <b/>
        <i/>
        <sz val="18"/>
        <color indexed="16"/>
        <rFont val="Times New Roman"/>
        <family val="1"/>
      </rPr>
      <t>zajęcia dydaktyczne przekazane na podstawie umowy zlecenia lub o dzieło</t>
    </r>
  </si>
  <si>
    <t xml:space="preserve">Kierunek studiów
</t>
  </si>
  <si>
    <t>Kierunek studiów</t>
  </si>
  <si>
    <r>
      <t>Poziom kształcenia:</t>
    </r>
    <r>
      <rPr>
        <i/>
        <sz val="12"/>
        <rFont val="Times New Roman"/>
        <family val="1"/>
      </rPr>
      <t xml:space="preserve">
(I stop; II stop; jedn.mgr;)</t>
    </r>
  </si>
  <si>
    <r>
      <t xml:space="preserve">
Poziom kształcenia:</t>
    </r>
    <r>
      <rPr>
        <i/>
        <sz val="10"/>
        <rFont val="Times New Roman"/>
        <family val="1"/>
      </rPr>
      <t xml:space="preserve">
(I stop; II stop; jedn.mgr;)</t>
    </r>
  </si>
  <si>
    <t>miejsce odbywania ćw. z "udziałem pacjenta" np. SPSK 1, SPSK 2</t>
  </si>
  <si>
    <t>l. godz. ćw. klinicznych, realizowanych z udziałem pacjenta</t>
  </si>
  <si>
    <t>EGZ</t>
  </si>
  <si>
    <t>RAZEM GODZIN (STUDIA STACJONARNE) =I+II-IIIa-IIIb</t>
  </si>
  <si>
    <t>V. RAZEM GODZIN (STUDIA NIESTACJONARNE)=II+III-Iva-Ivb</t>
  </si>
  <si>
    <t>X1,5</t>
  </si>
  <si>
    <t>STUDIA REALIZOWANE W JĘZYKU OBCYM</t>
  </si>
  <si>
    <r>
      <t xml:space="preserve">STUDIA REALIZOWANE W JĘZYKU OBCYM - </t>
    </r>
    <r>
      <rPr>
        <b/>
        <i/>
        <sz val="18"/>
        <color indexed="16"/>
        <rFont val="Times New Roman"/>
        <family val="1"/>
      </rPr>
      <t>zajęcia dydaktyczne przyjęte z jednostek naukowo-dydaktycznych PUM</t>
    </r>
  </si>
  <si>
    <r>
      <t xml:space="preserve">STUDIA REALIZOWANE W JĘZYKU OBCYM - </t>
    </r>
    <r>
      <rPr>
        <b/>
        <i/>
        <sz val="18"/>
        <color indexed="16"/>
        <rFont val="Times New Roman"/>
        <family val="1"/>
      </rPr>
      <t>zajęcia dydaktyczne przekazane jednostkom naukowo-dydaktycznym PUM</t>
    </r>
  </si>
  <si>
    <r>
      <t xml:space="preserve">STUDIA REALIZOWANE W JĘZYKU OBCYM - </t>
    </r>
    <r>
      <rPr>
        <b/>
        <i/>
        <sz val="18"/>
        <color indexed="16"/>
        <rFont val="Times New Roman"/>
        <family val="1"/>
      </rPr>
      <t>zajęcia dydaktyczne przekazane na podstawie umowy zlecenia lub o dzieło</t>
    </r>
  </si>
  <si>
    <t>VII</t>
  </si>
  <si>
    <t>VIII</t>
  </si>
  <si>
    <t>IXA</t>
  </si>
  <si>
    <t>IXB</t>
  </si>
  <si>
    <t>EP_PLAN_SPRAW.</t>
  </si>
  <si>
    <t>PLAN_SPRAW. - STACJONARNE</t>
  </si>
  <si>
    <t>ST. - PRZYJETE</t>
  </si>
  <si>
    <t>ST. - PRZEKAZANE</t>
  </si>
  <si>
    <t>ST. - UMOWY ZLEC.</t>
  </si>
  <si>
    <t>PLAN_SPR. - NIESTACJ.</t>
  </si>
  <si>
    <t>NST. - PRZYJĘTE</t>
  </si>
  <si>
    <t>NST. - PRZEKAZANE</t>
  </si>
  <si>
    <t>NST. - UMOWY ZLEC.</t>
  </si>
  <si>
    <t>EP - PRZYJĘTE</t>
  </si>
  <si>
    <t>EP - PRZEKAZANE</t>
  </si>
  <si>
    <t>EP - UMOWY ZLEC.</t>
  </si>
  <si>
    <r>
      <t xml:space="preserve">prowadzi zajęcia </t>
    </r>
    <r>
      <rPr>
        <b/>
        <sz val="10"/>
        <rFont val="Arial"/>
        <family val="2"/>
      </rPr>
      <t>na studiach obcojęzycznych</t>
    </r>
  </si>
  <si>
    <t>przyjęła do wykonania zajęcia dydaktyczne na studiach obcojęzycznych od innej jednostki naukowo-dydaktycznej PUM</t>
  </si>
  <si>
    <t>przekazała do wykonania swoje zajęcia dydaktyczne na studiach obcojęzycznych innej jednostce naukowo-dydaktycznej PUM</t>
  </si>
  <si>
    <t>przekazała do wykonania swoje zajęcia dydaktyczne na studiach obcojżezycznych na umowę zlecenia lub o dzieło osobom spoza Uczelni</t>
  </si>
  <si>
    <t>Poziom kształcenia:
(I stop; II stop; jedn.mgr;)</t>
  </si>
  <si>
    <t>OBOWIĄZKI WYKONYWANE I ROZLICZANE W RAMACH ROCZNEGO WYMIARU ZAJĘĆ DYDAKTYCZNYCH ZWANE JAKO PENSUM</t>
  </si>
  <si>
    <t>RODZAJ</t>
  </si>
  <si>
    <t>LICZBA GODZIN WLICZANA DO PENSUM</t>
  </si>
  <si>
    <t>UWAGI</t>
  </si>
  <si>
    <t>zgodnie z planem studiów i z harmonogramem</t>
  </si>
  <si>
    <t>INNE PRACE ZWIĄZANE Z PROCESEM DYDAKTYCZNYM, W TYM:</t>
  </si>
  <si>
    <t>2A</t>
  </si>
  <si>
    <t>2B</t>
  </si>
  <si>
    <t>2C</t>
  </si>
  <si>
    <t>opieka nad studenckimi kołami naukowymi</t>
  </si>
  <si>
    <t>decyzję dotyczącą podziału i zaliczenia do pensum godzin nauczycielom akademickim będącym opiekunami kół - podejmuje kierownik jednostki.</t>
  </si>
  <si>
    <t>Warunki zaliczenia:</t>
  </si>
  <si>
    <t>* zarejestrowanie koła w STN PUM na dany rok akademicki (informacje: http://stn.pum.edu.pl/)</t>
  </si>
  <si>
    <t>*przedstawienie przez Koło minimum 1 pracy na corocznej konferencji naukowej STN PUM w Szczecinie lub innej konferencji</t>
  </si>
  <si>
    <t>2D</t>
  </si>
  <si>
    <t>2E</t>
  </si>
  <si>
    <t>prowadzenie obozów dydaktycznych</t>
  </si>
  <si>
    <t>4 godziny za każdy dzień obozu</t>
  </si>
  <si>
    <t>przeprowadzanie egzaminów doktorskich w zakresie dyscypliny dodatkowej i z obcego języka nowożytnego</t>
  </si>
  <si>
    <t>0,5 godziny dla jednostki za przeegzaminowanie osoby ubiegającej się o nadanie stopnia naukowego doktora, będącej pracownikiem PUM, bądź uczestnikiem studiów doktoranckich PUM</t>
  </si>
  <si>
    <t>podstawę zaliczenia godzin do pensum stanowi lista przeegzaminowanych osób ubiegających się o nadanie stopnia naukowego doktora, złożona przez jednostkę i potwierdzona przez kierownika jednostki</t>
  </si>
  <si>
    <t>prowadzenie zajęć dydaktycznych na wszystkich rodzajach studiów, do których zalicza się: wykłady, ćwiczenia, seminaria, praktyczne nauczanie kliniczne, seminaria dyplomowe i magisterskie, zajęcia z wychowania fizycznego, lektoraty oraz zajęcia praktyczne na kierunkach, na których wymagane sa przepisami prawa</t>
  </si>
  <si>
    <r>
      <t xml:space="preserve">w przypadku prowadzenia zajęć dydaktycznych w ramach studiów niestacjonarnych </t>
    </r>
    <r>
      <rPr>
        <b/>
        <sz val="10"/>
        <rFont val="Arial"/>
        <family val="2"/>
      </rPr>
      <t xml:space="preserve">w soboty i w niedzielę </t>
    </r>
    <r>
      <rPr>
        <sz val="10"/>
        <rFont val="Arial"/>
        <family val="2"/>
      </rPr>
      <t xml:space="preserve"> (</t>
    </r>
    <r>
      <rPr>
        <u val="single"/>
        <sz val="10"/>
        <rFont val="Arial"/>
        <family val="2"/>
      </rPr>
      <t>za wyjątkiem zajęć praktycznych)</t>
    </r>
    <r>
      <rPr>
        <sz val="10"/>
        <rFont val="Arial"/>
        <family val="2"/>
      </rPr>
      <t xml:space="preserve"> - 1</t>
    </r>
    <r>
      <rPr>
        <b/>
        <sz val="10"/>
        <rFont val="Arial"/>
        <family val="2"/>
      </rPr>
      <t xml:space="preserve"> godzinę zajęć zalicza się w pensum jako 1,5 godziny obliczeniowej</t>
    </r>
  </si>
  <si>
    <r>
      <t>w przypadku prowadzenia</t>
    </r>
    <r>
      <rPr>
        <b/>
        <sz val="10"/>
        <rFont val="Arial"/>
        <family val="2"/>
      </rPr>
      <t xml:space="preserve"> ćwiczeń prosektoryjnych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1 godzinę zajęć zalicza się w pensum jako 2 godziny obliczeniowe</t>
    </r>
    <r>
      <rPr>
        <sz val="10"/>
        <rFont val="Arial"/>
        <family val="2"/>
      </rPr>
      <t xml:space="preserve">. Przelicznik stosuje się jedynie w odniesieniu </t>
    </r>
    <r>
      <rPr>
        <u val="single"/>
        <sz val="10"/>
        <rFont val="Arial"/>
        <family val="2"/>
      </rPr>
      <t xml:space="preserve">do maksymalnie 6 godzin ćwiczeń prosektoryjnych </t>
    </r>
    <r>
      <rPr>
        <sz val="10"/>
        <rFont val="Arial"/>
        <family val="2"/>
      </rPr>
      <t xml:space="preserve">(dla kierunków lekarskiego oraz lekarsko-dentystycznego) oraz </t>
    </r>
    <r>
      <rPr>
        <u val="single"/>
        <sz val="10"/>
        <rFont val="Arial"/>
        <family val="2"/>
      </rPr>
      <t xml:space="preserve">do maksymalnie 3 godzin ćwiczeń prosektorynych </t>
    </r>
    <r>
      <rPr>
        <sz val="10"/>
        <rFont val="Arial"/>
        <family val="2"/>
      </rPr>
      <t>dla pozostałych kierunków</t>
    </r>
  </si>
  <si>
    <t>przeprowadzanie egzaminów</t>
  </si>
  <si>
    <t>0,25 godziny za przeegzaminowanie studenta niezależnie od liczby terminów (rozliczane jednorazowo na podstawie listy studentów dopuszczonych do pierwszego terminu)</t>
  </si>
  <si>
    <r>
      <t xml:space="preserve">w przypadku </t>
    </r>
    <r>
      <rPr>
        <u val="single"/>
        <sz val="10"/>
        <rFont val="Arial"/>
        <family val="2"/>
      </rPr>
      <t>egzaminu modułowego</t>
    </r>
    <r>
      <rPr>
        <sz val="10"/>
        <rFont val="Arial"/>
        <family val="2"/>
      </rPr>
      <t xml:space="preserve"> składającego się dwóch lub więcej przedmiotów i prowadzonego przez dwie lub więcej jednostek naukowo-dydaktycznych, każdej z jednostek przysługuje do rozliczenia część godziny obliczeniowej (tj. z 0,25 godziny) wynikającej z podzielenia jej przez liczbę przedmiotów wchodzących w skład egzaminu. Decyzję dotyczącą podziału i zaliczenia do pensum nauczycielowi akademickiemu godzin z tytułu przeprowadzenia egzaminu podejmuje kierownik jednostki</t>
    </r>
  </si>
  <si>
    <t>20 godzin dla jednostki, niezależnie od liczby kół w jednostce</t>
  </si>
  <si>
    <t>recenzowanie prac dyplomowych</t>
  </si>
  <si>
    <t>3 godziny za jedną recenzję</t>
  </si>
  <si>
    <t>decyzję dotyczącą podziału i zaliczenia do pensum nauczycielowi akademickiemu godzin z tytułu przeprowadzenia egzaminu doktorskiego podejmuje przewodniczący komisji przeprowadzającej egzamin</t>
  </si>
  <si>
    <t>rok akademicki 2022/2023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</si>
</sst>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b/>
      <i/>
      <sz val="18"/>
      <color indexed="16"/>
      <name val="Times New Roman"/>
      <family val="1"/>
    </font>
    <font>
      <sz val="16"/>
      <name val="Arial Narrow"/>
      <family val="2"/>
    </font>
    <font>
      <i/>
      <sz val="14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shrinkToFit="1"/>
    </xf>
    <xf numFmtId="0" fontId="22" fillId="0" borderId="12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19" fillId="33" borderId="17" xfId="0" applyNumberFormat="1" applyFont="1" applyFill="1" applyBorder="1" applyAlignment="1" applyProtection="1">
      <alignment horizontal="center" vertical="center"/>
      <protection/>
    </xf>
    <xf numFmtId="0" fontId="19" fillId="33" borderId="18" xfId="0" applyNumberFormat="1" applyFont="1" applyFill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16" fillId="0" borderId="2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31" xfId="0" applyFont="1" applyFill="1" applyBorder="1" applyAlignment="1">
      <alignment horizontal="center" vertical="center" shrinkToFit="1"/>
    </xf>
    <xf numFmtId="0" fontId="30" fillId="0" borderId="32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center" vertical="center" shrinkToFit="1"/>
    </xf>
    <xf numFmtId="0" fontId="29" fillId="33" borderId="12" xfId="0" applyFont="1" applyFill="1" applyBorder="1" applyAlignment="1">
      <alignment horizontal="center" vertical="center" shrinkToFit="1"/>
    </xf>
    <xf numFmtId="0" fontId="19" fillId="33" borderId="13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horizontal="center" vertical="center" shrinkToFit="1"/>
    </xf>
    <xf numFmtId="0" fontId="19" fillId="33" borderId="12" xfId="0" applyFont="1" applyFill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center" vertical="center" shrinkToFit="1"/>
    </xf>
    <xf numFmtId="0" fontId="19" fillId="33" borderId="18" xfId="0" applyFont="1" applyFill="1" applyBorder="1" applyAlignment="1">
      <alignment horizontal="center" vertical="center" shrinkToFit="1"/>
    </xf>
    <xf numFmtId="0" fontId="19" fillId="33" borderId="23" xfId="0" applyFont="1" applyFill="1" applyBorder="1" applyAlignment="1">
      <alignment horizontal="center" vertical="center" shrinkToFit="1"/>
    </xf>
    <xf numFmtId="0" fontId="19" fillId="33" borderId="29" xfId="0" applyFont="1" applyFill="1" applyBorder="1" applyAlignment="1">
      <alignment horizontal="center" vertical="center" shrinkToFit="1"/>
    </xf>
    <xf numFmtId="0" fontId="19" fillId="33" borderId="30" xfId="0" applyFont="1" applyFill="1" applyBorder="1" applyAlignment="1">
      <alignment horizontal="center" vertical="center" shrinkToFi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shrinkToFit="1"/>
    </xf>
    <xf numFmtId="0" fontId="30" fillId="33" borderId="13" xfId="0" applyFont="1" applyFill="1" applyBorder="1" applyAlignment="1">
      <alignment horizontal="center" vertical="center" shrinkToFit="1"/>
    </xf>
    <xf numFmtId="0" fontId="29" fillId="33" borderId="10" xfId="0" applyFont="1" applyFill="1" applyBorder="1" applyAlignment="1">
      <alignment horizontal="center" vertical="center" shrinkToFit="1"/>
    </xf>
    <xf numFmtId="0" fontId="29" fillId="33" borderId="13" xfId="0" applyFont="1" applyFill="1" applyBorder="1" applyAlignment="1">
      <alignment horizontal="center" vertical="center" shrinkToFit="1"/>
    </xf>
    <xf numFmtId="0" fontId="29" fillId="33" borderId="16" xfId="0" applyFont="1" applyFill="1" applyBorder="1" applyAlignment="1">
      <alignment horizontal="center" vertical="center" shrinkToFit="1"/>
    </xf>
    <xf numFmtId="0" fontId="29" fillId="33" borderId="36" xfId="0" applyFont="1" applyFill="1" applyBorder="1" applyAlignment="1">
      <alignment horizontal="center" vertical="center" shrinkToFit="1"/>
    </xf>
    <xf numFmtId="0" fontId="29" fillId="33" borderId="32" xfId="0" applyFont="1" applyFill="1" applyBorder="1" applyAlignment="1">
      <alignment horizontal="center" vertical="center" shrinkToFit="1"/>
    </xf>
    <xf numFmtId="0" fontId="29" fillId="33" borderId="33" xfId="0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22" fillId="33" borderId="13" xfId="0" applyFont="1" applyFill="1" applyBorder="1" applyAlignment="1">
      <alignment horizontal="center" vertical="center" shrinkToFi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19" fillId="33" borderId="37" xfId="0" applyNumberFormat="1" applyFont="1" applyFill="1" applyBorder="1" applyAlignment="1" applyProtection="1">
      <alignment horizontal="center" vertical="center"/>
      <protection/>
    </xf>
    <xf numFmtId="0" fontId="19" fillId="33" borderId="38" xfId="0" applyNumberFormat="1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0" fillId="0" borderId="44" xfId="0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6" fillId="0" borderId="30" xfId="0" applyFont="1" applyFill="1" applyBorder="1" applyAlignment="1">
      <alignment horizontal="right" vertical="center" wrapText="1"/>
    </xf>
    <xf numFmtId="0" fontId="26" fillId="0" borderId="18" xfId="0" applyFont="1" applyFill="1" applyBorder="1" applyAlignment="1">
      <alignment horizontal="right" vertical="center" wrapText="1"/>
    </xf>
    <xf numFmtId="0" fontId="26" fillId="0" borderId="35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textRotation="90" wrapText="1"/>
    </xf>
    <xf numFmtId="0" fontId="13" fillId="0" borderId="4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50" xfId="0" applyFont="1" applyFill="1" applyBorder="1" applyAlignment="1">
      <alignment horizontal="center" vertical="center" textRotation="90" wrapText="1"/>
    </xf>
    <xf numFmtId="0" fontId="13" fillId="0" borderId="51" xfId="0" applyFont="1" applyFill="1" applyBorder="1" applyAlignment="1">
      <alignment horizontal="center" vertical="center" textRotation="90" wrapText="1"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52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51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wrapText="1"/>
    </xf>
    <xf numFmtId="0" fontId="29" fillId="33" borderId="51" xfId="0" applyFont="1" applyFill="1" applyBorder="1" applyAlignment="1">
      <alignment horizontal="center" vertical="center" shrinkToFit="1"/>
    </xf>
    <xf numFmtId="0" fontId="26" fillId="0" borderId="51" xfId="0" applyFont="1" applyFill="1" applyBorder="1" applyAlignment="1">
      <alignment horizontal="right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9" fillId="33" borderId="37" xfId="0" applyNumberFormat="1" applyFont="1" applyFill="1" applyBorder="1" applyAlignment="1" applyProtection="1">
      <alignment horizontal="center" vertical="center"/>
      <protection/>
    </xf>
    <xf numFmtId="0" fontId="19" fillId="33" borderId="38" xfId="0" applyNumberFormat="1" applyFont="1" applyFill="1" applyBorder="1" applyAlignment="1" applyProtection="1">
      <alignment horizontal="center" vertical="center"/>
      <protection/>
    </xf>
    <xf numFmtId="0" fontId="19" fillId="33" borderId="18" xfId="0" applyNumberFormat="1" applyFont="1" applyFill="1" applyBorder="1" applyAlignment="1" applyProtection="1">
      <alignment horizontal="center" vertical="center"/>
      <protection/>
    </xf>
    <xf numFmtId="0" fontId="11" fillId="0" borderId="43" xfId="0" applyFont="1" applyBorder="1" applyAlignment="1">
      <alignment horizontal="center" vertical="center" wrapText="1"/>
    </xf>
    <xf numFmtId="0" fontId="27" fillId="0" borderId="53" xfId="0" applyFont="1" applyBorder="1" applyAlignment="1">
      <alignment/>
    </xf>
    <xf numFmtId="0" fontId="10" fillId="0" borderId="54" xfId="0" applyFont="1" applyFill="1" applyBorder="1" applyAlignment="1">
      <alignment horizontal="center" vertical="center" wrapText="1"/>
    </xf>
    <xf numFmtId="0" fontId="27" fillId="0" borderId="55" xfId="0" applyFont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9" fillId="33" borderId="35" xfId="0" applyNumberFormat="1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/>
    </xf>
    <xf numFmtId="0" fontId="8" fillId="0" borderId="4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9" fillId="0" borderId="53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1" fillId="0" borderId="47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 wrapText="1"/>
    </xf>
    <xf numFmtId="0" fontId="31" fillId="0" borderId="57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1.7109375" style="0" customWidth="1"/>
    <col min="3" max="3" width="34.00390625" style="0" bestFit="1" customWidth="1"/>
    <col min="9" max="9" width="36.00390625" style="0" customWidth="1"/>
  </cols>
  <sheetData>
    <row r="2" spans="1:3" ht="22.5">
      <c r="A2" s="32" t="s">
        <v>51</v>
      </c>
      <c r="B2" s="30" t="s">
        <v>67</v>
      </c>
      <c r="C2" s="30" t="s">
        <v>55</v>
      </c>
    </row>
    <row r="3" spans="1:3" ht="12.75">
      <c r="A3" s="31" t="s">
        <v>52</v>
      </c>
      <c r="B3" t="s">
        <v>97</v>
      </c>
      <c r="C3" t="s">
        <v>60</v>
      </c>
    </row>
    <row r="4" spans="1:3" ht="12.75">
      <c r="A4" s="31" t="s">
        <v>38</v>
      </c>
      <c r="B4" t="s">
        <v>98</v>
      </c>
      <c r="C4" t="s">
        <v>69</v>
      </c>
    </row>
    <row r="5" spans="1:3" ht="12.75">
      <c r="A5" s="31" t="s">
        <v>53</v>
      </c>
      <c r="B5" t="s">
        <v>99</v>
      </c>
      <c r="C5" t="s">
        <v>63</v>
      </c>
    </row>
    <row r="6" spans="1:3" ht="12.75">
      <c r="A6" s="31" t="s">
        <v>54</v>
      </c>
      <c r="B6" t="s">
        <v>100</v>
      </c>
      <c r="C6" t="s">
        <v>58</v>
      </c>
    </row>
    <row r="7" spans="1:3" ht="12.75">
      <c r="A7" s="31" t="s">
        <v>56</v>
      </c>
      <c r="B7" t="s">
        <v>101</v>
      </c>
      <c r="C7" t="s">
        <v>61</v>
      </c>
    </row>
    <row r="8" spans="1:3" ht="12.75">
      <c r="A8" s="31" t="s">
        <v>57</v>
      </c>
      <c r="B8" t="s">
        <v>102</v>
      </c>
      <c r="C8" s="29" t="s">
        <v>59</v>
      </c>
    </row>
    <row r="9" spans="1:3" ht="12.75">
      <c r="A9" s="31" t="s">
        <v>62</v>
      </c>
      <c r="B9" t="s">
        <v>103</v>
      </c>
      <c r="C9" t="s">
        <v>64</v>
      </c>
    </row>
    <row r="10" spans="1:3" ht="12.75">
      <c r="A10" s="31" t="s">
        <v>66</v>
      </c>
      <c r="B10" t="s">
        <v>104</v>
      </c>
      <c r="C10" t="s">
        <v>65</v>
      </c>
    </row>
    <row r="11" spans="1:3" ht="12.75">
      <c r="A11" s="31" t="s">
        <v>92</v>
      </c>
      <c r="B11" t="s">
        <v>96</v>
      </c>
      <c r="C11" t="s">
        <v>108</v>
      </c>
    </row>
    <row r="12" spans="1:3" ht="12.75">
      <c r="A12" s="31" t="s">
        <v>93</v>
      </c>
      <c r="B12" t="s">
        <v>105</v>
      </c>
      <c r="C12" s="29" t="s">
        <v>109</v>
      </c>
    </row>
    <row r="13" spans="1:3" ht="12.75">
      <c r="A13" s="31" t="s">
        <v>94</v>
      </c>
      <c r="B13" t="s">
        <v>106</v>
      </c>
      <c r="C13" t="s">
        <v>110</v>
      </c>
    </row>
    <row r="14" spans="1:3" ht="12.75">
      <c r="A14" s="31" t="s">
        <v>95</v>
      </c>
      <c r="B14" t="s">
        <v>107</v>
      </c>
      <c r="C14" t="s">
        <v>111</v>
      </c>
    </row>
    <row r="17" ht="12.75">
      <c r="B17" s="57" t="s">
        <v>68</v>
      </c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Z39"/>
  <sheetViews>
    <sheetView zoomScale="70" zoomScaleNormal="7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140625" style="3" customWidth="1"/>
    <col min="2" max="2" width="55.57421875" style="3" customWidth="1"/>
    <col min="3" max="3" width="13.57421875" style="3" customWidth="1"/>
    <col min="4" max="4" width="9.57421875" style="3" customWidth="1"/>
    <col min="5" max="5" width="4.7109375" style="3" customWidth="1"/>
    <col min="6" max="6" width="5.28125" style="3" customWidth="1"/>
    <col min="7" max="9" width="6.7109375" style="3" customWidth="1"/>
    <col min="10" max="10" width="5.7109375" style="3" customWidth="1"/>
    <col min="11" max="11" width="8.57421875" style="3" customWidth="1"/>
    <col min="12" max="13" width="6.7109375" style="3" customWidth="1"/>
    <col min="14" max="14" width="5.7109375" style="3" customWidth="1"/>
    <col min="15" max="15" width="8.28125" style="3" customWidth="1"/>
    <col min="16" max="16" width="11.8515625" style="3" customWidth="1"/>
    <col min="17" max="17" width="13.00390625" style="3" customWidth="1"/>
    <col min="18" max="19" width="6.7109375" style="3" customWidth="1"/>
    <col min="20" max="20" width="5.7109375" style="3" customWidth="1"/>
    <col min="21" max="21" width="7.8515625" style="3" customWidth="1"/>
    <col min="22" max="25" width="5.7109375" style="3" customWidth="1"/>
    <col min="26" max="26" width="10.28125" style="3" customWidth="1"/>
    <col min="27" max="16384" width="9.140625" style="3" customWidth="1"/>
  </cols>
  <sheetData>
    <row r="1" spans="1:26" ht="18" customHeight="1">
      <c r="A1" s="23"/>
      <c r="B1" s="23" t="s">
        <v>4</v>
      </c>
      <c r="C1" s="173" t="s">
        <v>29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8" customHeight="1">
      <c r="A2" s="23"/>
      <c r="B2" s="25"/>
      <c r="C2" s="173" t="s">
        <v>30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8" customHeight="1">
      <c r="A3" s="23"/>
      <c r="B3" s="25"/>
      <c r="C3" s="174" t="s">
        <v>17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24"/>
      <c r="O3" s="24"/>
      <c r="P3" s="24"/>
      <c r="Q3" s="24"/>
      <c r="R3" s="24"/>
      <c r="S3" s="26"/>
      <c r="T3" s="24"/>
      <c r="U3" s="24"/>
      <c r="V3" s="24"/>
      <c r="W3" s="24"/>
      <c r="X3" s="24"/>
      <c r="Y3" s="24"/>
      <c r="Z3" s="24"/>
    </row>
    <row r="4" spans="1:26" ht="18" customHeight="1">
      <c r="A4" s="23"/>
      <c r="B4" s="25"/>
      <c r="C4" s="173" t="str">
        <f>'I_PLAN_SPRAW. - STACJONARNE'!C4</f>
        <v>rok akademicki 2022/2023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4" thickBot="1">
      <c r="A5" s="191" t="s">
        <v>88</v>
      </c>
      <c r="B5" s="191"/>
      <c r="C5" s="191"/>
      <c r="D5" s="191"/>
      <c r="E5" s="191"/>
      <c r="F5" s="191"/>
      <c r="G5" s="191"/>
      <c r="H5" s="191"/>
      <c r="I5" s="191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>
      <c r="A6" s="181" t="s">
        <v>47</v>
      </c>
      <c r="B6" s="181" t="s">
        <v>0</v>
      </c>
      <c r="C6" s="182" t="s">
        <v>78</v>
      </c>
      <c r="D6" s="192" t="s">
        <v>81</v>
      </c>
      <c r="E6" s="193" t="s">
        <v>3</v>
      </c>
      <c r="F6" s="188" t="s">
        <v>2</v>
      </c>
      <c r="G6" s="186" t="s">
        <v>5</v>
      </c>
      <c r="H6" s="175" t="s">
        <v>6</v>
      </c>
      <c r="I6" s="176"/>
      <c r="J6" s="176"/>
      <c r="K6" s="179"/>
      <c r="L6" s="175" t="s">
        <v>11</v>
      </c>
      <c r="M6" s="176"/>
      <c r="N6" s="176"/>
      <c r="O6" s="176"/>
      <c r="P6" s="76"/>
      <c r="Q6" s="77"/>
      <c r="R6" s="175" t="s">
        <v>28</v>
      </c>
      <c r="S6" s="176"/>
      <c r="T6" s="176"/>
      <c r="U6" s="179"/>
      <c r="V6" s="198" t="s">
        <v>45</v>
      </c>
      <c r="W6" s="199"/>
      <c r="X6" s="199"/>
      <c r="Y6" s="200"/>
      <c r="Z6" s="205" t="s">
        <v>12</v>
      </c>
    </row>
    <row r="7" spans="1:26" ht="18.75" customHeight="1">
      <c r="A7" s="181"/>
      <c r="B7" s="181"/>
      <c r="C7" s="182"/>
      <c r="D7" s="192"/>
      <c r="E7" s="194"/>
      <c r="F7" s="189"/>
      <c r="G7" s="187"/>
      <c r="H7" s="177"/>
      <c r="I7" s="178"/>
      <c r="J7" s="178"/>
      <c r="K7" s="180"/>
      <c r="L7" s="177"/>
      <c r="M7" s="178"/>
      <c r="N7" s="178"/>
      <c r="O7" s="178"/>
      <c r="P7" s="59" t="s">
        <v>43</v>
      </c>
      <c r="Q7" s="78"/>
      <c r="R7" s="177"/>
      <c r="S7" s="178"/>
      <c r="T7" s="178"/>
      <c r="U7" s="180"/>
      <c r="V7" s="201"/>
      <c r="W7" s="182"/>
      <c r="X7" s="182"/>
      <c r="Y7" s="202"/>
      <c r="Z7" s="206"/>
    </row>
    <row r="8" spans="1:26" ht="72" customHeight="1">
      <c r="A8" s="181"/>
      <c r="B8" s="181"/>
      <c r="C8" s="182"/>
      <c r="D8" s="192"/>
      <c r="E8" s="195"/>
      <c r="F8" s="190"/>
      <c r="G8" s="74" t="s">
        <v>8</v>
      </c>
      <c r="H8" s="69" t="s">
        <v>8</v>
      </c>
      <c r="I8" s="27" t="s">
        <v>7</v>
      </c>
      <c r="J8" s="66" t="s">
        <v>9</v>
      </c>
      <c r="K8" s="75" t="s">
        <v>10</v>
      </c>
      <c r="L8" s="69" t="s">
        <v>8</v>
      </c>
      <c r="M8" s="27" t="s">
        <v>7</v>
      </c>
      <c r="N8" s="66" t="s">
        <v>9</v>
      </c>
      <c r="O8" s="35" t="s">
        <v>10</v>
      </c>
      <c r="P8" s="67" t="s">
        <v>83</v>
      </c>
      <c r="Q8" s="79" t="s">
        <v>82</v>
      </c>
      <c r="R8" s="69" t="s">
        <v>8</v>
      </c>
      <c r="S8" s="27" t="s">
        <v>7</v>
      </c>
      <c r="T8" s="66" t="s">
        <v>9</v>
      </c>
      <c r="U8" s="75" t="s">
        <v>10</v>
      </c>
      <c r="V8" s="69" t="s">
        <v>40</v>
      </c>
      <c r="W8" s="27" t="s">
        <v>46</v>
      </c>
      <c r="X8" s="27" t="s">
        <v>41</v>
      </c>
      <c r="Y8" s="68" t="s">
        <v>42</v>
      </c>
      <c r="Z8" s="206"/>
    </row>
    <row r="9" spans="1:26" s="11" customFormat="1" ht="24.75" customHeight="1">
      <c r="A9" s="20">
        <v>1</v>
      </c>
      <c r="B9" s="36"/>
      <c r="C9" s="38"/>
      <c r="D9" s="38"/>
      <c r="E9" s="37"/>
      <c r="F9" s="70"/>
      <c r="G9" s="89"/>
      <c r="H9" s="90"/>
      <c r="I9" s="91"/>
      <c r="J9" s="92"/>
      <c r="K9" s="114">
        <f>H9*I9</f>
        <v>0</v>
      </c>
      <c r="L9" s="90"/>
      <c r="M9" s="91"/>
      <c r="N9" s="92"/>
      <c r="O9" s="117">
        <f>L9*M9</f>
        <v>0</v>
      </c>
      <c r="P9" s="91"/>
      <c r="Q9" s="95"/>
      <c r="R9" s="90"/>
      <c r="S9" s="91"/>
      <c r="T9" s="92"/>
      <c r="U9" s="114">
        <f>R9*S9</f>
        <v>0</v>
      </c>
      <c r="V9" s="87"/>
      <c r="W9" s="94"/>
      <c r="X9" s="94"/>
      <c r="Y9" s="93"/>
      <c r="Z9" s="120">
        <f>G9+K9+O9+U9+V9+W9+X9+Y9</f>
        <v>0</v>
      </c>
    </row>
    <row r="10" spans="1:26" s="11" customFormat="1" ht="24.75" customHeight="1">
      <c r="A10" s="20">
        <v>2</v>
      </c>
      <c r="B10" s="38"/>
      <c r="C10" s="38"/>
      <c r="D10" s="38"/>
      <c r="E10" s="37"/>
      <c r="F10" s="70"/>
      <c r="G10" s="89"/>
      <c r="H10" s="90"/>
      <c r="I10" s="91"/>
      <c r="J10" s="92"/>
      <c r="K10" s="114">
        <f aca="true" t="shared" si="0" ref="K10:K30">H10*I10</f>
        <v>0</v>
      </c>
      <c r="L10" s="90"/>
      <c r="M10" s="91"/>
      <c r="N10" s="92"/>
      <c r="O10" s="117">
        <f aca="true" t="shared" si="1" ref="O10:O30">L10*M10</f>
        <v>0</v>
      </c>
      <c r="P10" s="91"/>
      <c r="Q10" s="95"/>
      <c r="R10" s="90"/>
      <c r="S10" s="91"/>
      <c r="T10" s="92"/>
      <c r="U10" s="114">
        <f aca="true" t="shared" si="2" ref="U10:U30">R10*S10</f>
        <v>0</v>
      </c>
      <c r="V10" s="87"/>
      <c r="W10" s="94"/>
      <c r="X10" s="94"/>
      <c r="Y10" s="93"/>
      <c r="Z10" s="120">
        <f aca="true" t="shared" si="3" ref="Z10:Z30">G10+K10+O10+U10+V10+W10+X10+Y10</f>
        <v>0</v>
      </c>
    </row>
    <row r="11" spans="1:26" s="11" customFormat="1" ht="24.75" customHeight="1">
      <c r="A11" s="20">
        <v>3</v>
      </c>
      <c r="B11" s="38"/>
      <c r="C11" s="38"/>
      <c r="D11" s="38"/>
      <c r="E11" s="37"/>
      <c r="F11" s="70"/>
      <c r="G11" s="89"/>
      <c r="H11" s="90"/>
      <c r="I11" s="91"/>
      <c r="J11" s="92"/>
      <c r="K11" s="114">
        <f t="shared" si="0"/>
        <v>0</v>
      </c>
      <c r="L11" s="90"/>
      <c r="M11" s="91"/>
      <c r="N11" s="92"/>
      <c r="O11" s="117">
        <f t="shared" si="1"/>
        <v>0</v>
      </c>
      <c r="P11" s="91"/>
      <c r="Q11" s="95"/>
      <c r="R11" s="90"/>
      <c r="S11" s="91"/>
      <c r="T11" s="92"/>
      <c r="U11" s="114">
        <f t="shared" si="2"/>
        <v>0</v>
      </c>
      <c r="V11" s="87"/>
      <c r="W11" s="94"/>
      <c r="X11" s="94"/>
      <c r="Y11" s="93"/>
      <c r="Z11" s="120">
        <f t="shared" si="3"/>
        <v>0</v>
      </c>
    </row>
    <row r="12" spans="1:26" s="11" customFormat="1" ht="24.75" customHeight="1">
      <c r="A12" s="20">
        <v>4</v>
      </c>
      <c r="B12" s="38"/>
      <c r="C12" s="38"/>
      <c r="D12" s="38"/>
      <c r="E12" s="37"/>
      <c r="F12" s="70"/>
      <c r="G12" s="89"/>
      <c r="H12" s="90"/>
      <c r="I12" s="91"/>
      <c r="J12" s="92"/>
      <c r="K12" s="114">
        <f t="shared" si="0"/>
        <v>0</v>
      </c>
      <c r="L12" s="90"/>
      <c r="M12" s="91"/>
      <c r="N12" s="92"/>
      <c r="O12" s="117">
        <f t="shared" si="1"/>
        <v>0</v>
      </c>
      <c r="P12" s="91"/>
      <c r="Q12" s="95"/>
      <c r="R12" s="90"/>
      <c r="S12" s="91"/>
      <c r="T12" s="92"/>
      <c r="U12" s="114">
        <f t="shared" si="2"/>
        <v>0</v>
      </c>
      <c r="V12" s="87"/>
      <c r="W12" s="94"/>
      <c r="X12" s="94"/>
      <c r="Y12" s="93"/>
      <c r="Z12" s="120">
        <f t="shared" si="3"/>
        <v>0</v>
      </c>
    </row>
    <row r="13" spans="1:26" s="11" customFormat="1" ht="24.75" customHeight="1">
      <c r="A13" s="20">
        <v>5</v>
      </c>
      <c r="B13" s="38"/>
      <c r="C13" s="38"/>
      <c r="D13" s="38"/>
      <c r="E13" s="37"/>
      <c r="F13" s="70"/>
      <c r="G13" s="89"/>
      <c r="H13" s="90"/>
      <c r="I13" s="91"/>
      <c r="J13" s="92"/>
      <c r="K13" s="114">
        <f t="shared" si="0"/>
        <v>0</v>
      </c>
      <c r="L13" s="90"/>
      <c r="M13" s="91"/>
      <c r="N13" s="92"/>
      <c r="O13" s="117">
        <f t="shared" si="1"/>
        <v>0</v>
      </c>
      <c r="P13" s="91"/>
      <c r="Q13" s="95"/>
      <c r="R13" s="90"/>
      <c r="S13" s="91"/>
      <c r="T13" s="92"/>
      <c r="U13" s="114">
        <f t="shared" si="2"/>
        <v>0</v>
      </c>
      <c r="V13" s="87"/>
      <c r="W13" s="94"/>
      <c r="X13" s="94"/>
      <c r="Y13" s="93"/>
      <c r="Z13" s="120">
        <f t="shared" si="3"/>
        <v>0</v>
      </c>
    </row>
    <row r="14" spans="1:26" s="11" customFormat="1" ht="24.75" customHeight="1">
      <c r="A14" s="20">
        <v>6</v>
      </c>
      <c r="B14" s="38"/>
      <c r="C14" s="38"/>
      <c r="D14" s="38"/>
      <c r="E14" s="37"/>
      <c r="F14" s="70"/>
      <c r="G14" s="89"/>
      <c r="H14" s="90"/>
      <c r="I14" s="91"/>
      <c r="J14" s="92"/>
      <c r="K14" s="114">
        <f t="shared" si="0"/>
        <v>0</v>
      </c>
      <c r="L14" s="90"/>
      <c r="M14" s="91"/>
      <c r="N14" s="92"/>
      <c r="O14" s="117">
        <f t="shared" si="1"/>
        <v>0</v>
      </c>
      <c r="P14" s="91"/>
      <c r="Q14" s="95"/>
      <c r="R14" s="90"/>
      <c r="S14" s="91"/>
      <c r="T14" s="92"/>
      <c r="U14" s="114">
        <f t="shared" si="2"/>
        <v>0</v>
      </c>
      <c r="V14" s="87"/>
      <c r="W14" s="94"/>
      <c r="X14" s="94"/>
      <c r="Y14" s="93"/>
      <c r="Z14" s="120">
        <f t="shared" si="3"/>
        <v>0</v>
      </c>
    </row>
    <row r="15" spans="1:26" s="11" customFormat="1" ht="24.75" customHeight="1">
      <c r="A15" s="20">
        <v>7</v>
      </c>
      <c r="B15" s="38"/>
      <c r="C15" s="38"/>
      <c r="D15" s="38"/>
      <c r="E15" s="37"/>
      <c r="F15" s="70"/>
      <c r="G15" s="89"/>
      <c r="H15" s="90"/>
      <c r="I15" s="91"/>
      <c r="J15" s="92"/>
      <c r="K15" s="114">
        <f t="shared" si="0"/>
        <v>0</v>
      </c>
      <c r="L15" s="90"/>
      <c r="M15" s="91"/>
      <c r="N15" s="92"/>
      <c r="O15" s="117">
        <f t="shared" si="1"/>
        <v>0</v>
      </c>
      <c r="P15" s="91"/>
      <c r="Q15" s="95"/>
      <c r="R15" s="90"/>
      <c r="S15" s="91"/>
      <c r="T15" s="92"/>
      <c r="U15" s="114">
        <f t="shared" si="2"/>
        <v>0</v>
      </c>
      <c r="V15" s="87"/>
      <c r="W15" s="94"/>
      <c r="X15" s="94"/>
      <c r="Y15" s="93"/>
      <c r="Z15" s="120">
        <f t="shared" si="3"/>
        <v>0</v>
      </c>
    </row>
    <row r="16" spans="1:26" s="11" customFormat="1" ht="24.75" customHeight="1">
      <c r="A16" s="20">
        <v>8</v>
      </c>
      <c r="B16" s="38"/>
      <c r="C16" s="38"/>
      <c r="D16" s="38"/>
      <c r="E16" s="37"/>
      <c r="F16" s="70"/>
      <c r="G16" s="89"/>
      <c r="H16" s="90"/>
      <c r="I16" s="91"/>
      <c r="J16" s="92"/>
      <c r="K16" s="114">
        <f t="shared" si="0"/>
        <v>0</v>
      </c>
      <c r="L16" s="90"/>
      <c r="M16" s="91"/>
      <c r="N16" s="92"/>
      <c r="O16" s="117">
        <f t="shared" si="1"/>
        <v>0</v>
      </c>
      <c r="P16" s="91"/>
      <c r="Q16" s="95"/>
      <c r="R16" s="90"/>
      <c r="S16" s="91"/>
      <c r="T16" s="92"/>
      <c r="U16" s="114">
        <f t="shared" si="2"/>
        <v>0</v>
      </c>
      <c r="V16" s="87"/>
      <c r="W16" s="94"/>
      <c r="X16" s="94"/>
      <c r="Y16" s="93"/>
      <c r="Z16" s="120">
        <f t="shared" si="3"/>
        <v>0</v>
      </c>
    </row>
    <row r="17" spans="1:26" s="11" customFormat="1" ht="24.75" customHeight="1">
      <c r="A17" s="20">
        <v>9</v>
      </c>
      <c r="B17" s="38"/>
      <c r="C17" s="38"/>
      <c r="D17" s="38"/>
      <c r="E17" s="37"/>
      <c r="F17" s="70"/>
      <c r="G17" s="89"/>
      <c r="H17" s="90"/>
      <c r="I17" s="91"/>
      <c r="J17" s="92"/>
      <c r="K17" s="114">
        <f t="shared" si="0"/>
        <v>0</v>
      </c>
      <c r="L17" s="90"/>
      <c r="M17" s="91"/>
      <c r="N17" s="92"/>
      <c r="O17" s="117">
        <f t="shared" si="1"/>
        <v>0</v>
      </c>
      <c r="P17" s="91"/>
      <c r="Q17" s="95"/>
      <c r="R17" s="90"/>
      <c r="S17" s="91"/>
      <c r="T17" s="92"/>
      <c r="U17" s="114">
        <f t="shared" si="2"/>
        <v>0</v>
      </c>
      <c r="V17" s="87"/>
      <c r="W17" s="94"/>
      <c r="X17" s="94"/>
      <c r="Y17" s="93"/>
      <c r="Z17" s="120">
        <f t="shared" si="3"/>
        <v>0</v>
      </c>
    </row>
    <row r="18" spans="1:26" s="11" customFormat="1" ht="24.75" customHeight="1">
      <c r="A18" s="20">
        <v>10</v>
      </c>
      <c r="B18" s="38"/>
      <c r="C18" s="38"/>
      <c r="D18" s="38"/>
      <c r="E18" s="37"/>
      <c r="F18" s="70"/>
      <c r="G18" s="89"/>
      <c r="H18" s="90"/>
      <c r="I18" s="91"/>
      <c r="J18" s="92"/>
      <c r="K18" s="114">
        <f t="shared" si="0"/>
        <v>0</v>
      </c>
      <c r="L18" s="90"/>
      <c r="M18" s="91"/>
      <c r="N18" s="92"/>
      <c r="O18" s="117">
        <f t="shared" si="1"/>
        <v>0</v>
      </c>
      <c r="P18" s="91"/>
      <c r="Q18" s="95"/>
      <c r="R18" s="90"/>
      <c r="S18" s="91"/>
      <c r="T18" s="92"/>
      <c r="U18" s="114">
        <f t="shared" si="2"/>
        <v>0</v>
      </c>
      <c r="V18" s="87"/>
      <c r="W18" s="94"/>
      <c r="X18" s="94"/>
      <c r="Y18" s="93"/>
      <c r="Z18" s="120">
        <f t="shared" si="3"/>
        <v>0</v>
      </c>
    </row>
    <row r="19" spans="1:26" s="11" customFormat="1" ht="24.75" customHeight="1">
      <c r="A19" s="20">
        <v>11</v>
      </c>
      <c r="B19" s="38"/>
      <c r="C19" s="38"/>
      <c r="D19" s="38"/>
      <c r="E19" s="37"/>
      <c r="F19" s="70"/>
      <c r="G19" s="89"/>
      <c r="H19" s="90"/>
      <c r="I19" s="91"/>
      <c r="J19" s="92"/>
      <c r="K19" s="114">
        <f t="shared" si="0"/>
        <v>0</v>
      </c>
      <c r="L19" s="90"/>
      <c r="M19" s="91"/>
      <c r="N19" s="92"/>
      <c r="O19" s="117">
        <f t="shared" si="1"/>
        <v>0</v>
      </c>
      <c r="P19" s="91"/>
      <c r="Q19" s="95"/>
      <c r="R19" s="90"/>
      <c r="S19" s="91"/>
      <c r="T19" s="92"/>
      <c r="U19" s="114">
        <f t="shared" si="2"/>
        <v>0</v>
      </c>
      <c r="V19" s="87"/>
      <c r="W19" s="94"/>
      <c r="X19" s="94"/>
      <c r="Y19" s="93"/>
      <c r="Z19" s="120">
        <f t="shared" si="3"/>
        <v>0</v>
      </c>
    </row>
    <row r="20" spans="1:26" s="11" customFormat="1" ht="24.75" customHeight="1">
      <c r="A20" s="20">
        <v>12</v>
      </c>
      <c r="B20" s="38"/>
      <c r="C20" s="38"/>
      <c r="D20" s="38"/>
      <c r="E20" s="37"/>
      <c r="F20" s="70"/>
      <c r="G20" s="89"/>
      <c r="H20" s="90"/>
      <c r="I20" s="91"/>
      <c r="J20" s="92"/>
      <c r="K20" s="114">
        <f t="shared" si="0"/>
        <v>0</v>
      </c>
      <c r="L20" s="90"/>
      <c r="M20" s="91"/>
      <c r="N20" s="92"/>
      <c r="O20" s="117">
        <f t="shared" si="1"/>
        <v>0</v>
      </c>
      <c r="P20" s="91"/>
      <c r="Q20" s="95"/>
      <c r="R20" s="90"/>
      <c r="S20" s="91"/>
      <c r="T20" s="92"/>
      <c r="U20" s="114">
        <f t="shared" si="2"/>
        <v>0</v>
      </c>
      <c r="V20" s="87"/>
      <c r="W20" s="94"/>
      <c r="X20" s="94"/>
      <c r="Y20" s="93"/>
      <c r="Z20" s="120">
        <f t="shared" si="3"/>
        <v>0</v>
      </c>
    </row>
    <row r="21" spans="1:26" s="11" customFormat="1" ht="24.75" customHeight="1">
      <c r="A21" s="20">
        <v>13</v>
      </c>
      <c r="B21" s="38"/>
      <c r="C21" s="38"/>
      <c r="D21" s="38"/>
      <c r="E21" s="37"/>
      <c r="F21" s="70"/>
      <c r="G21" s="89"/>
      <c r="H21" s="90"/>
      <c r="I21" s="91"/>
      <c r="J21" s="92"/>
      <c r="K21" s="114">
        <f t="shared" si="0"/>
        <v>0</v>
      </c>
      <c r="L21" s="90"/>
      <c r="M21" s="91"/>
      <c r="N21" s="92"/>
      <c r="O21" s="117">
        <f t="shared" si="1"/>
        <v>0</v>
      </c>
      <c r="P21" s="91"/>
      <c r="Q21" s="95"/>
      <c r="R21" s="90"/>
      <c r="S21" s="91"/>
      <c r="T21" s="92"/>
      <c r="U21" s="114">
        <f t="shared" si="2"/>
        <v>0</v>
      </c>
      <c r="V21" s="87"/>
      <c r="W21" s="94"/>
      <c r="X21" s="94"/>
      <c r="Y21" s="93"/>
      <c r="Z21" s="120">
        <f t="shared" si="3"/>
        <v>0</v>
      </c>
    </row>
    <row r="22" spans="1:26" s="11" customFormat="1" ht="24.75" customHeight="1">
      <c r="A22" s="20">
        <v>14</v>
      </c>
      <c r="B22" s="38"/>
      <c r="C22" s="38"/>
      <c r="D22" s="38"/>
      <c r="E22" s="37"/>
      <c r="F22" s="70"/>
      <c r="G22" s="89"/>
      <c r="H22" s="90"/>
      <c r="I22" s="91"/>
      <c r="J22" s="92"/>
      <c r="K22" s="114">
        <f t="shared" si="0"/>
        <v>0</v>
      </c>
      <c r="L22" s="90"/>
      <c r="M22" s="91"/>
      <c r="N22" s="92"/>
      <c r="O22" s="117">
        <f t="shared" si="1"/>
        <v>0</v>
      </c>
      <c r="P22" s="91"/>
      <c r="Q22" s="95"/>
      <c r="R22" s="90"/>
      <c r="S22" s="91"/>
      <c r="T22" s="92"/>
      <c r="U22" s="114">
        <f t="shared" si="2"/>
        <v>0</v>
      </c>
      <c r="V22" s="87"/>
      <c r="W22" s="94"/>
      <c r="X22" s="94"/>
      <c r="Y22" s="93"/>
      <c r="Z22" s="120">
        <f t="shared" si="3"/>
        <v>0</v>
      </c>
    </row>
    <row r="23" spans="1:26" s="11" customFormat="1" ht="24.75" customHeight="1">
      <c r="A23" s="20">
        <v>15</v>
      </c>
      <c r="B23" s="38"/>
      <c r="C23" s="38"/>
      <c r="D23" s="38"/>
      <c r="E23" s="37"/>
      <c r="F23" s="70"/>
      <c r="G23" s="89"/>
      <c r="H23" s="90"/>
      <c r="I23" s="91"/>
      <c r="J23" s="92"/>
      <c r="K23" s="114">
        <f t="shared" si="0"/>
        <v>0</v>
      </c>
      <c r="L23" s="90"/>
      <c r="M23" s="91"/>
      <c r="N23" s="92"/>
      <c r="O23" s="117">
        <f t="shared" si="1"/>
        <v>0</v>
      </c>
      <c r="P23" s="91"/>
      <c r="Q23" s="95"/>
      <c r="R23" s="90"/>
      <c r="S23" s="91"/>
      <c r="T23" s="92"/>
      <c r="U23" s="114">
        <f t="shared" si="2"/>
        <v>0</v>
      </c>
      <c r="V23" s="87"/>
      <c r="W23" s="94"/>
      <c r="X23" s="94"/>
      <c r="Y23" s="93"/>
      <c r="Z23" s="120">
        <f t="shared" si="3"/>
        <v>0</v>
      </c>
    </row>
    <row r="24" spans="1:26" s="11" customFormat="1" ht="24.75" customHeight="1">
      <c r="A24" s="20">
        <v>16</v>
      </c>
      <c r="B24" s="38"/>
      <c r="C24" s="38"/>
      <c r="D24" s="38"/>
      <c r="E24" s="37"/>
      <c r="F24" s="70"/>
      <c r="G24" s="89"/>
      <c r="H24" s="90"/>
      <c r="I24" s="91"/>
      <c r="J24" s="92"/>
      <c r="K24" s="114">
        <f t="shared" si="0"/>
        <v>0</v>
      </c>
      <c r="L24" s="90"/>
      <c r="M24" s="91"/>
      <c r="N24" s="92"/>
      <c r="O24" s="117">
        <f t="shared" si="1"/>
        <v>0</v>
      </c>
      <c r="P24" s="91"/>
      <c r="Q24" s="95"/>
      <c r="R24" s="90"/>
      <c r="S24" s="91"/>
      <c r="T24" s="92"/>
      <c r="U24" s="114">
        <f t="shared" si="2"/>
        <v>0</v>
      </c>
      <c r="V24" s="87"/>
      <c r="W24" s="94"/>
      <c r="X24" s="94"/>
      <c r="Y24" s="93"/>
      <c r="Z24" s="120">
        <f t="shared" si="3"/>
        <v>0</v>
      </c>
    </row>
    <row r="25" spans="1:26" s="11" customFormat="1" ht="24.75" customHeight="1">
      <c r="A25" s="20">
        <v>17</v>
      </c>
      <c r="B25" s="38"/>
      <c r="C25" s="38"/>
      <c r="D25" s="38"/>
      <c r="E25" s="37"/>
      <c r="F25" s="70"/>
      <c r="G25" s="89"/>
      <c r="H25" s="90"/>
      <c r="I25" s="91"/>
      <c r="J25" s="92"/>
      <c r="K25" s="114">
        <f t="shared" si="0"/>
        <v>0</v>
      </c>
      <c r="L25" s="90"/>
      <c r="M25" s="91"/>
      <c r="N25" s="92"/>
      <c r="O25" s="117">
        <f t="shared" si="1"/>
        <v>0</v>
      </c>
      <c r="P25" s="91"/>
      <c r="Q25" s="95"/>
      <c r="R25" s="90"/>
      <c r="S25" s="91"/>
      <c r="T25" s="92"/>
      <c r="U25" s="114">
        <f t="shared" si="2"/>
        <v>0</v>
      </c>
      <c r="V25" s="87"/>
      <c r="W25" s="94"/>
      <c r="X25" s="94"/>
      <c r="Y25" s="93"/>
      <c r="Z25" s="120">
        <f t="shared" si="3"/>
        <v>0</v>
      </c>
    </row>
    <row r="26" spans="1:26" s="11" customFormat="1" ht="24.75" customHeight="1">
      <c r="A26" s="20">
        <v>18</v>
      </c>
      <c r="B26" s="38"/>
      <c r="C26" s="38"/>
      <c r="D26" s="38"/>
      <c r="E26" s="37"/>
      <c r="F26" s="70"/>
      <c r="G26" s="89"/>
      <c r="H26" s="90"/>
      <c r="I26" s="91"/>
      <c r="J26" s="92"/>
      <c r="K26" s="114">
        <f t="shared" si="0"/>
        <v>0</v>
      </c>
      <c r="L26" s="90"/>
      <c r="M26" s="91"/>
      <c r="N26" s="92"/>
      <c r="O26" s="117">
        <f t="shared" si="1"/>
        <v>0</v>
      </c>
      <c r="P26" s="91"/>
      <c r="Q26" s="95"/>
      <c r="R26" s="90"/>
      <c r="S26" s="91"/>
      <c r="T26" s="92"/>
      <c r="U26" s="114">
        <f t="shared" si="2"/>
        <v>0</v>
      </c>
      <c r="V26" s="87"/>
      <c r="W26" s="94"/>
      <c r="X26" s="94"/>
      <c r="Y26" s="93"/>
      <c r="Z26" s="120">
        <f t="shared" si="3"/>
        <v>0</v>
      </c>
    </row>
    <row r="27" spans="1:26" s="11" customFormat="1" ht="24.75" customHeight="1">
      <c r="A27" s="20">
        <v>19</v>
      </c>
      <c r="B27" s="38"/>
      <c r="C27" s="38"/>
      <c r="D27" s="38"/>
      <c r="E27" s="37"/>
      <c r="F27" s="70"/>
      <c r="G27" s="89"/>
      <c r="H27" s="90"/>
      <c r="I27" s="91"/>
      <c r="J27" s="92"/>
      <c r="K27" s="114">
        <f t="shared" si="0"/>
        <v>0</v>
      </c>
      <c r="L27" s="90"/>
      <c r="M27" s="91"/>
      <c r="N27" s="92"/>
      <c r="O27" s="117">
        <f t="shared" si="1"/>
        <v>0</v>
      </c>
      <c r="P27" s="91"/>
      <c r="Q27" s="95"/>
      <c r="R27" s="90"/>
      <c r="S27" s="91"/>
      <c r="T27" s="92"/>
      <c r="U27" s="114">
        <f t="shared" si="2"/>
        <v>0</v>
      </c>
      <c r="V27" s="87"/>
      <c r="W27" s="94"/>
      <c r="X27" s="94"/>
      <c r="Y27" s="93"/>
      <c r="Z27" s="120">
        <f t="shared" si="3"/>
        <v>0</v>
      </c>
    </row>
    <row r="28" spans="1:26" s="11" customFormat="1" ht="24.75" customHeight="1">
      <c r="A28" s="20">
        <v>20</v>
      </c>
      <c r="B28" s="38"/>
      <c r="C28" s="38"/>
      <c r="D28" s="38"/>
      <c r="E28" s="37"/>
      <c r="F28" s="70"/>
      <c r="G28" s="89"/>
      <c r="H28" s="90"/>
      <c r="I28" s="91"/>
      <c r="J28" s="92"/>
      <c r="K28" s="114">
        <f t="shared" si="0"/>
        <v>0</v>
      </c>
      <c r="L28" s="90"/>
      <c r="M28" s="91"/>
      <c r="N28" s="92"/>
      <c r="O28" s="117">
        <f t="shared" si="1"/>
        <v>0</v>
      </c>
      <c r="P28" s="91"/>
      <c r="Q28" s="95"/>
      <c r="R28" s="90"/>
      <c r="S28" s="91"/>
      <c r="T28" s="92"/>
      <c r="U28" s="114">
        <f t="shared" si="2"/>
        <v>0</v>
      </c>
      <c r="V28" s="87"/>
      <c r="W28" s="94"/>
      <c r="X28" s="94"/>
      <c r="Y28" s="93"/>
      <c r="Z28" s="120">
        <f t="shared" si="3"/>
        <v>0</v>
      </c>
    </row>
    <row r="29" spans="1:26" s="11" customFormat="1" ht="24.75" customHeight="1">
      <c r="A29" s="20">
        <v>21</v>
      </c>
      <c r="B29" s="38"/>
      <c r="C29" s="38"/>
      <c r="D29" s="38"/>
      <c r="E29" s="37"/>
      <c r="F29" s="70"/>
      <c r="G29" s="89"/>
      <c r="H29" s="90"/>
      <c r="I29" s="91"/>
      <c r="J29" s="92"/>
      <c r="K29" s="114">
        <f t="shared" si="0"/>
        <v>0</v>
      </c>
      <c r="L29" s="90"/>
      <c r="M29" s="91"/>
      <c r="N29" s="92"/>
      <c r="O29" s="117">
        <f t="shared" si="1"/>
        <v>0</v>
      </c>
      <c r="P29" s="91"/>
      <c r="Q29" s="95"/>
      <c r="R29" s="90"/>
      <c r="S29" s="91"/>
      <c r="T29" s="92"/>
      <c r="U29" s="114">
        <f t="shared" si="2"/>
        <v>0</v>
      </c>
      <c r="V29" s="87"/>
      <c r="W29" s="94"/>
      <c r="X29" s="94"/>
      <c r="Y29" s="93"/>
      <c r="Z29" s="120">
        <f t="shared" si="3"/>
        <v>0</v>
      </c>
    </row>
    <row r="30" spans="1:26" s="11" customFormat="1" ht="24.75" customHeight="1" thickBot="1">
      <c r="A30" s="80">
        <v>22</v>
      </c>
      <c r="B30" s="81"/>
      <c r="C30" s="81"/>
      <c r="D30" s="81"/>
      <c r="E30" s="39"/>
      <c r="F30" s="82"/>
      <c r="G30" s="96"/>
      <c r="H30" s="97"/>
      <c r="I30" s="98"/>
      <c r="J30" s="99"/>
      <c r="K30" s="115">
        <f t="shared" si="0"/>
        <v>0</v>
      </c>
      <c r="L30" s="97"/>
      <c r="M30" s="98"/>
      <c r="N30" s="99"/>
      <c r="O30" s="118">
        <f t="shared" si="1"/>
        <v>0</v>
      </c>
      <c r="P30" s="98"/>
      <c r="Q30" s="102"/>
      <c r="R30" s="97"/>
      <c r="S30" s="98"/>
      <c r="T30" s="99"/>
      <c r="U30" s="115">
        <f t="shared" si="2"/>
        <v>0</v>
      </c>
      <c r="V30" s="88"/>
      <c r="W30" s="101"/>
      <c r="X30" s="101"/>
      <c r="Y30" s="100"/>
      <c r="Z30" s="121">
        <f t="shared" si="3"/>
        <v>0</v>
      </c>
    </row>
    <row r="31" spans="1:26" ht="24.75" customHeight="1" thickBot="1">
      <c r="A31" s="183" t="s">
        <v>19</v>
      </c>
      <c r="B31" s="184"/>
      <c r="C31" s="184"/>
      <c r="D31" s="184"/>
      <c r="E31" s="184"/>
      <c r="F31" s="185"/>
      <c r="G31" s="106">
        <f>SUM(G9:G30)</f>
        <v>0</v>
      </c>
      <c r="H31" s="103" t="s">
        <v>70</v>
      </c>
      <c r="I31" s="104" t="s">
        <v>70</v>
      </c>
      <c r="J31" s="104" t="s">
        <v>70</v>
      </c>
      <c r="K31" s="116">
        <f>SUM(K9:K30)</f>
        <v>0</v>
      </c>
      <c r="L31" s="103" t="s">
        <v>70</v>
      </c>
      <c r="M31" s="104" t="s">
        <v>70</v>
      </c>
      <c r="N31" s="104" t="s">
        <v>70</v>
      </c>
      <c r="O31" s="119">
        <f>SUM(O9:O30)</f>
        <v>0</v>
      </c>
      <c r="P31" s="104" t="s">
        <v>70</v>
      </c>
      <c r="Q31" s="105" t="s">
        <v>70</v>
      </c>
      <c r="R31" s="103" t="s">
        <v>70</v>
      </c>
      <c r="S31" s="104" t="s">
        <v>70</v>
      </c>
      <c r="T31" s="104" t="s">
        <v>70</v>
      </c>
      <c r="U31" s="116">
        <f aca="true" t="shared" si="4" ref="U31:Z31">SUM(U9:U30)</f>
        <v>0</v>
      </c>
      <c r="V31" s="122">
        <f t="shared" si="4"/>
        <v>0</v>
      </c>
      <c r="W31" s="119">
        <f t="shared" si="4"/>
        <v>0</v>
      </c>
      <c r="X31" s="119">
        <f t="shared" si="4"/>
        <v>0</v>
      </c>
      <c r="Y31" s="116">
        <f t="shared" si="4"/>
        <v>0</v>
      </c>
      <c r="Z31" s="106">
        <f t="shared" si="4"/>
        <v>0</v>
      </c>
    </row>
    <row r="32" spans="1:26" ht="24.75" customHeight="1" thickBot="1">
      <c r="A32" s="170" t="s">
        <v>34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2"/>
      <c r="Z32" s="106">
        <f>'VIII_EP - PRZYJĘTE'!K24</f>
        <v>0</v>
      </c>
    </row>
    <row r="33" spans="1:26" ht="24.75" customHeight="1" thickBot="1">
      <c r="A33" s="170" t="s">
        <v>35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2"/>
      <c r="Z33" s="106">
        <f>'IXA_EP - PRZEKAZANE'!K23</f>
        <v>0</v>
      </c>
    </row>
    <row r="34" spans="1:26" ht="24.75" customHeight="1" thickBot="1">
      <c r="A34" s="170" t="s">
        <v>23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2"/>
      <c r="Z34" s="106">
        <f>'IXB_EP - UMOWY ZLEC'!K23</f>
        <v>0</v>
      </c>
    </row>
    <row r="35" spans="1:26" ht="24.75" customHeight="1" thickBot="1">
      <c r="A35" s="183" t="s">
        <v>85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5"/>
      <c r="Z35" s="106">
        <f>Z31+Z32-Z33-Z34</f>
        <v>0</v>
      </c>
    </row>
    <row r="36" spans="6:26" s="15" customFormat="1" ht="12.75">
      <c r="F36" s="14"/>
      <c r="G36" s="9"/>
      <c r="H36" s="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15" customFormat="1" ht="14.25" customHeight="1">
      <c r="A37" s="17"/>
      <c r="B37" s="9"/>
      <c r="C37" s="9"/>
      <c r="D37" s="9"/>
      <c r="E37" s="9"/>
      <c r="F37" s="18"/>
      <c r="I37" s="18"/>
      <c r="J37" s="18"/>
      <c r="K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8"/>
      <c r="W37" s="18"/>
      <c r="X37" s="18"/>
      <c r="Y37" s="18"/>
      <c r="Z37" s="18"/>
    </row>
    <row r="38" spans="1:26" s="15" customFormat="1" ht="21" customHeight="1">
      <c r="A38" s="204"/>
      <c r="B38" s="204"/>
      <c r="C38" s="204"/>
      <c r="D38" s="13"/>
      <c r="E38" s="13"/>
      <c r="F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203" t="s">
        <v>32</v>
      </c>
      <c r="V38" s="203"/>
      <c r="W38" s="203"/>
      <c r="X38" s="203"/>
      <c r="Y38" s="203"/>
      <c r="Z38" s="203"/>
    </row>
    <row r="39" spans="1:26" ht="15" customHeight="1">
      <c r="A39" s="197"/>
      <c r="B39" s="197"/>
      <c r="C39" s="197"/>
      <c r="D39" s="2"/>
      <c r="E39" s="2"/>
      <c r="T39" s="196" t="s">
        <v>31</v>
      </c>
      <c r="U39" s="196"/>
      <c r="V39" s="196"/>
      <c r="W39" s="196"/>
      <c r="X39" s="196"/>
      <c r="Y39" s="196"/>
      <c r="Z39" s="196"/>
    </row>
  </sheetData>
  <sheetProtection/>
  <mergeCells count="26">
    <mergeCell ref="C1:M1"/>
    <mergeCell ref="C2:M2"/>
    <mergeCell ref="C3:M3"/>
    <mergeCell ref="C4:M4"/>
    <mergeCell ref="A5:I5"/>
    <mergeCell ref="A6:A8"/>
    <mergeCell ref="B6:B8"/>
    <mergeCell ref="C6:C8"/>
    <mergeCell ref="D6:D8"/>
    <mergeCell ref="E6:E8"/>
    <mergeCell ref="A31:F31"/>
    <mergeCell ref="A32:Y32"/>
    <mergeCell ref="A33:Y33"/>
    <mergeCell ref="Z6:Z8"/>
    <mergeCell ref="F6:F8"/>
    <mergeCell ref="G6:G7"/>
    <mergeCell ref="H6:K7"/>
    <mergeCell ref="L6:O7"/>
    <mergeCell ref="R6:U7"/>
    <mergeCell ref="V6:Y7"/>
    <mergeCell ref="A34:Y34"/>
    <mergeCell ref="A35:Y35"/>
    <mergeCell ref="A38:C38"/>
    <mergeCell ref="U38:Z38"/>
    <mergeCell ref="A39:C39"/>
    <mergeCell ref="T39:Z39"/>
  </mergeCells>
  <printOptions horizontalCentered="1"/>
  <pageMargins left="0" right="0" top="0.1968503937007874" bottom="0" header="0.1968503937007874" footer="0.1968503937007874"/>
  <pageSetup horizontalDpi="600" verticalDpi="600" orientation="landscape" paperSize="9" scale="60" r:id="rId1"/>
  <headerFooter alignWithMargins="0">
    <oddHeader>&amp;R&amp;D</oddHeader>
    <oddFooter>&amp;LSporządził:............................
data, czytelny podpis, tel. kontaktowy&amp;R&amp;"Arial Narrow,Normalny"..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4"/>
  <sheetViews>
    <sheetView zoomScale="75" zoomScaleNormal="75"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4.140625" style="3" customWidth="1"/>
    <col min="2" max="2" width="57.00390625" style="3" customWidth="1"/>
    <col min="3" max="3" width="29.28125" style="3" customWidth="1"/>
    <col min="4" max="4" width="16.00390625" style="3" customWidth="1"/>
    <col min="5" max="5" width="8.7109375" style="3" customWidth="1"/>
    <col min="6" max="6" width="15.28125" style="3" customWidth="1"/>
    <col min="7" max="7" width="14.28125" style="3" customWidth="1"/>
    <col min="8" max="8" width="15.28125" style="3" customWidth="1"/>
    <col min="9" max="9" width="17.421875" style="3" customWidth="1"/>
    <col min="10" max="11" width="15.28125" style="3" customWidth="1"/>
    <col min="12" max="12" width="47.421875" style="3" customWidth="1"/>
    <col min="13" max="16384" width="9.140625" style="3" customWidth="1"/>
  </cols>
  <sheetData>
    <row r="1" ht="11.25">
      <c r="B1" s="23"/>
    </row>
    <row r="2" spans="1:12" ht="18" customHeight="1">
      <c r="A2" s="23"/>
      <c r="B2" s="23" t="s">
        <v>4</v>
      </c>
      <c r="C2" s="207" t="s">
        <v>29</v>
      </c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8" customHeight="1">
      <c r="A3" s="23"/>
      <c r="B3" s="25"/>
      <c r="C3" s="207" t="s">
        <v>30</v>
      </c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8" customHeight="1">
      <c r="A4" s="23"/>
      <c r="B4" s="25"/>
      <c r="C4" s="214" t="s">
        <v>17</v>
      </c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8" customHeight="1">
      <c r="A5" s="23"/>
      <c r="B5" s="25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" customHeight="1">
      <c r="A6" s="23"/>
      <c r="B6" s="25"/>
      <c r="C6" s="207" t="str">
        <f>'I_PLAN_SPRAW. - STACJONARNE'!C4</f>
        <v>rok akademicki 2022/2023</v>
      </c>
      <c r="D6" s="207"/>
      <c r="E6" s="207"/>
      <c r="F6" s="207"/>
      <c r="G6" s="207"/>
      <c r="H6" s="207"/>
      <c r="I6" s="207"/>
      <c r="J6" s="207"/>
      <c r="K6" s="207"/>
      <c r="L6" s="207"/>
    </row>
    <row r="7" spans="2:12" ht="18" customHeight="1">
      <c r="B7" s="6"/>
      <c r="C7" s="60"/>
      <c r="D7" s="60"/>
      <c r="E7" s="60"/>
      <c r="F7" s="60"/>
      <c r="G7" s="60"/>
      <c r="H7" s="60"/>
      <c r="I7" s="4"/>
      <c r="J7" s="4"/>
      <c r="L7" s="6"/>
    </row>
    <row r="8" spans="2:12" ht="18.75">
      <c r="B8" s="6"/>
      <c r="C8" s="6"/>
      <c r="D8" s="6"/>
      <c r="E8" s="6"/>
      <c r="F8" s="5"/>
      <c r="G8" s="5"/>
      <c r="H8" s="5"/>
      <c r="I8" s="5"/>
      <c r="J8" s="5"/>
      <c r="K8" s="5"/>
      <c r="L8" s="6"/>
    </row>
    <row r="9" spans="2:12" ht="11.25" customHeight="1">
      <c r="B9" s="2"/>
      <c r="C9" s="2"/>
      <c r="D9" s="2"/>
      <c r="E9" s="2"/>
      <c r="F9" s="6"/>
      <c r="G9" s="6"/>
      <c r="H9" s="6"/>
      <c r="I9" s="6"/>
      <c r="J9" s="6"/>
      <c r="K9" s="6"/>
      <c r="L9" s="2"/>
    </row>
    <row r="10" spans="1:12" ht="24.75" customHeight="1">
      <c r="A10" s="213" t="s">
        <v>89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</row>
    <row r="11" spans="1:12" ht="24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8.75" customHeight="1">
      <c r="A12" s="210" t="s">
        <v>47</v>
      </c>
      <c r="B12" s="210" t="s">
        <v>0</v>
      </c>
      <c r="C12" s="210" t="s">
        <v>79</v>
      </c>
      <c r="D12" s="211" t="s">
        <v>112</v>
      </c>
      <c r="E12" s="210" t="s">
        <v>3</v>
      </c>
      <c r="F12" s="208" t="s">
        <v>8</v>
      </c>
      <c r="G12" s="208"/>
      <c r="H12" s="208"/>
      <c r="I12" s="208"/>
      <c r="J12" s="208"/>
      <c r="K12" s="208"/>
      <c r="L12" s="209" t="s">
        <v>50</v>
      </c>
    </row>
    <row r="13" spans="1:12" ht="60" customHeight="1">
      <c r="A13" s="210"/>
      <c r="B13" s="210"/>
      <c r="C13" s="210"/>
      <c r="D13" s="212"/>
      <c r="E13" s="210"/>
      <c r="F13" s="20" t="s">
        <v>5</v>
      </c>
      <c r="G13" s="20" t="s">
        <v>6</v>
      </c>
      <c r="H13" s="20" t="s">
        <v>11</v>
      </c>
      <c r="I13" s="20" t="s">
        <v>26</v>
      </c>
      <c r="J13" s="20" t="s">
        <v>71</v>
      </c>
      <c r="K13" s="28" t="s">
        <v>12</v>
      </c>
      <c r="L13" s="210"/>
    </row>
    <row r="14" spans="1:12" s="11" customFormat="1" ht="49.5" customHeight="1">
      <c r="A14" s="43">
        <v>1</v>
      </c>
      <c r="B14" s="44"/>
      <c r="C14" s="45"/>
      <c r="D14" s="45"/>
      <c r="E14" s="43"/>
      <c r="F14" s="37"/>
      <c r="G14" s="37"/>
      <c r="H14" s="37"/>
      <c r="I14" s="37"/>
      <c r="J14" s="37"/>
      <c r="K14" s="123">
        <f>F14+G14+H14+I14+J14</f>
        <v>0</v>
      </c>
      <c r="L14" s="44"/>
    </row>
    <row r="15" spans="1:12" s="11" customFormat="1" ht="49.5" customHeight="1">
      <c r="A15" s="43">
        <v>2</v>
      </c>
      <c r="B15" s="45"/>
      <c r="C15" s="45"/>
      <c r="D15" s="45"/>
      <c r="E15" s="43"/>
      <c r="F15" s="37"/>
      <c r="G15" s="37"/>
      <c r="H15" s="37"/>
      <c r="I15" s="37"/>
      <c r="J15" s="37"/>
      <c r="K15" s="123">
        <f aca="true" t="shared" si="0" ref="K15:K23">F15+G15+H15+I15+J15</f>
        <v>0</v>
      </c>
      <c r="L15" s="45"/>
    </row>
    <row r="16" spans="1:12" s="11" customFormat="1" ht="49.5" customHeight="1">
      <c r="A16" s="43">
        <v>3</v>
      </c>
      <c r="B16" s="45"/>
      <c r="C16" s="45"/>
      <c r="D16" s="45"/>
      <c r="E16" s="43"/>
      <c r="F16" s="37"/>
      <c r="G16" s="37"/>
      <c r="H16" s="37"/>
      <c r="I16" s="37"/>
      <c r="J16" s="37"/>
      <c r="K16" s="123">
        <f t="shared" si="0"/>
        <v>0</v>
      </c>
      <c r="L16" s="45"/>
    </row>
    <row r="17" spans="1:12" s="11" customFormat="1" ht="49.5" customHeight="1">
      <c r="A17" s="43">
        <v>4</v>
      </c>
      <c r="B17" s="45"/>
      <c r="C17" s="45"/>
      <c r="D17" s="45"/>
      <c r="E17" s="43"/>
      <c r="F17" s="37"/>
      <c r="G17" s="37"/>
      <c r="H17" s="37"/>
      <c r="I17" s="37"/>
      <c r="J17" s="37"/>
      <c r="K17" s="123">
        <f t="shared" si="0"/>
        <v>0</v>
      </c>
      <c r="L17" s="45"/>
    </row>
    <row r="18" spans="1:12" s="11" customFormat="1" ht="49.5" customHeight="1">
      <c r="A18" s="43">
        <v>5</v>
      </c>
      <c r="B18" s="45"/>
      <c r="C18" s="45"/>
      <c r="D18" s="45"/>
      <c r="E18" s="43"/>
      <c r="F18" s="37"/>
      <c r="G18" s="37"/>
      <c r="H18" s="37"/>
      <c r="I18" s="37"/>
      <c r="J18" s="37"/>
      <c r="K18" s="123">
        <f t="shared" si="0"/>
        <v>0</v>
      </c>
      <c r="L18" s="45"/>
    </row>
    <row r="19" spans="1:12" s="11" customFormat="1" ht="49.5" customHeight="1">
      <c r="A19" s="43">
        <v>6</v>
      </c>
      <c r="B19" s="45"/>
      <c r="C19" s="45"/>
      <c r="D19" s="45"/>
      <c r="E19" s="43"/>
      <c r="F19" s="37"/>
      <c r="G19" s="37"/>
      <c r="H19" s="37"/>
      <c r="I19" s="37"/>
      <c r="J19" s="37"/>
      <c r="K19" s="123">
        <f t="shared" si="0"/>
        <v>0</v>
      </c>
      <c r="L19" s="45"/>
    </row>
    <row r="20" spans="1:12" s="11" customFormat="1" ht="49.5" customHeight="1">
      <c r="A20" s="43">
        <v>7</v>
      </c>
      <c r="B20" s="45"/>
      <c r="C20" s="45"/>
      <c r="D20" s="45"/>
      <c r="E20" s="43"/>
      <c r="F20" s="37"/>
      <c r="G20" s="37"/>
      <c r="H20" s="37"/>
      <c r="I20" s="37"/>
      <c r="J20" s="37"/>
      <c r="K20" s="123">
        <f t="shared" si="0"/>
        <v>0</v>
      </c>
      <c r="L20" s="45"/>
    </row>
    <row r="21" spans="1:12" s="11" customFormat="1" ht="49.5" customHeight="1">
      <c r="A21" s="43">
        <v>8</v>
      </c>
      <c r="B21" s="45"/>
      <c r="C21" s="45"/>
      <c r="D21" s="45"/>
      <c r="E21" s="43"/>
      <c r="F21" s="37"/>
      <c r="G21" s="37"/>
      <c r="H21" s="37"/>
      <c r="I21" s="37"/>
      <c r="J21" s="37"/>
      <c r="K21" s="123">
        <f t="shared" si="0"/>
        <v>0</v>
      </c>
      <c r="L21" s="45"/>
    </row>
    <row r="22" spans="1:12" s="11" customFormat="1" ht="49.5" customHeight="1">
      <c r="A22" s="43">
        <v>9</v>
      </c>
      <c r="B22" s="45"/>
      <c r="C22" s="45"/>
      <c r="D22" s="45"/>
      <c r="E22" s="43"/>
      <c r="F22" s="37"/>
      <c r="G22" s="37"/>
      <c r="H22" s="37"/>
      <c r="I22" s="37"/>
      <c r="J22" s="37"/>
      <c r="K22" s="123">
        <f t="shared" si="0"/>
        <v>0</v>
      </c>
      <c r="L22" s="45"/>
    </row>
    <row r="23" spans="1:12" s="11" customFormat="1" ht="49.5" customHeight="1" thickBot="1">
      <c r="A23" s="46">
        <v>10</v>
      </c>
      <c r="B23" s="52"/>
      <c r="C23" s="52"/>
      <c r="D23" s="52"/>
      <c r="E23" s="46"/>
      <c r="F23" s="39"/>
      <c r="G23" s="39"/>
      <c r="H23" s="39"/>
      <c r="I23" s="39"/>
      <c r="J23" s="39"/>
      <c r="K23" s="124">
        <f t="shared" si="0"/>
        <v>0</v>
      </c>
      <c r="L23" s="45"/>
    </row>
    <row r="24" spans="1:12" ht="45" customHeight="1" thickBot="1">
      <c r="A24" s="215" t="s">
        <v>20</v>
      </c>
      <c r="B24" s="216"/>
      <c r="C24" s="216"/>
      <c r="D24" s="216"/>
      <c r="E24" s="217"/>
      <c r="F24" s="125">
        <f aca="true" t="shared" si="1" ref="F24:K24">SUM(F14:F23)</f>
        <v>0</v>
      </c>
      <c r="G24" s="125">
        <f t="shared" si="1"/>
        <v>0</v>
      </c>
      <c r="H24" s="125">
        <f t="shared" si="1"/>
        <v>0</v>
      </c>
      <c r="I24" s="125">
        <f t="shared" si="1"/>
        <v>0</v>
      </c>
      <c r="J24" s="126">
        <f t="shared" si="1"/>
        <v>0</v>
      </c>
      <c r="K24" s="61">
        <f t="shared" si="1"/>
        <v>0</v>
      </c>
      <c r="L24" s="84" t="s">
        <v>70</v>
      </c>
    </row>
  </sheetData>
  <sheetProtection/>
  <mergeCells count="13">
    <mergeCell ref="C2:L2"/>
    <mergeCell ref="C3:L3"/>
    <mergeCell ref="C4:L4"/>
    <mergeCell ref="C6:L6"/>
    <mergeCell ref="A10:L10"/>
    <mergeCell ref="A12:A13"/>
    <mergeCell ref="D12:D13"/>
    <mergeCell ref="L12:L13"/>
    <mergeCell ref="A24:E24"/>
    <mergeCell ref="B12:B13"/>
    <mergeCell ref="C12:C13"/>
    <mergeCell ref="E12:E13"/>
    <mergeCell ref="F12:K12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2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3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140625" style="3" customWidth="1"/>
    <col min="2" max="2" width="47.140625" style="3" customWidth="1"/>
    <col min="3" max="3" width="29.28125" style="3" customWidth="1"/>
    <col min="4" max="4" width="16.00390625" style="3" customWidth="1"/>
    <col min="5" max="5" width="9.28125" style="3" customWidth="1"/>
    <col min="6" max="8" width="15.7109375" style="3" customWidth="1"/>
    <col min="9" max="9" width="17.421875" style="3" customWidth="1"/>
    <col min="10" max="11" width="15.7109375" style="3" customWidth="1"/>
    <col min="12" max="12" width="53.140625" style="3" customWidth="1"/>
    <col min="13" max="16384" width="9.140625" style="3" customWidth="1"/>
  </cols>
  <sheetData>
    <row r="1" spans="1:12" ht="18" customHeight="1">
      <c r="A1" s="23"/>
      <c r="B1" s="23" t="s">
        <v>4</v>
      </c>
      <c r="C1" s="207" t="s">
        <v>29</v>
      </c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8" customHeight="1">
      <c r="A2" s="23"/>
      <c r="B2" s="25"/>
      <c r="C2" s="207" t="s">
        <v>30</v>
      </c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8" customHeight="1">
      <c r="A3" s="23"/>
      <c r="B3" s="25"/>
      <c r="C3" s="214" t="s">
        <v>17</v>
      </c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8" customHeight="1">
      <c r="A4" s="23"/>
      <c r="B4" s="25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" customHeight="1">
      <c r="A5" s="23"/>
      <c r="B5" s="25"/>
      <c r="C5" s="207" t="str">
        <f>'I_PLAN_SPRAW. - STACJONARNE'!C4</f>
        <v>rok akademicki 2022/2023</v>
      </c>
      <c r="D5" s="207"/>
      <c r="E5" s="207"/>
      <c r="F5" s="207"/>
      <c r="G5" s="207"/>
      <c r="H5" s="207"/>
      <c r="I5" s="207"/>
      <c r="J5" s="207"/>
      <c r="K5" s="207"/>
      <c r="L5" s="207"/>
    </row>
    <row r="6" spans="2:12" ht="18" customHeight="1">
      <c r="B6" s="6"/>
      <c r="C6" s="221"/>
      <c r="D6" s="221"/>
      <c r="E6" s="221"/>
      <c r="F6" s="221"/>
      <c r="G6" s="221"/>
      <c r="H6" s="221"/>
      <c r="I6" s="4"/>
      <c r="J6" s="4"/>
      <c r="L6" s="6"/>
    </row>
    <row r="7" spans="2:12" ht="18.75">
      <c r="B7" s="6"/>
      <c r="C7" s="6"/>
      <c r="D7" s="6"/>
      <c r="E7" s="6"/>
      <c r="F7" s="5"/>
      <c r="G7" s="5"/>
      <c r="H7" s="5"/>
      <c r="I7" s="5"/>
      <c r="J7" s="5"/>
      <c r="K7" s="5"/>
      <c r="L7" s="6"/>
    </row>
    <row r="8" spans="2:12" ht="11.25" customHeight="1">
      <c r="B8" s="2"/>
      <c r="C8" s="2"/>
      <c r="D8" s="2"/>
      <c r="E8" s="2"/>
      <c r="F8" s="6"/>
      <c r="G8" s="6"/>
      <c r="H8" s="6"/>
      <c r="I8" s="6"/>
      <c r="J8" s="6"/>
      <c r="K8" s="6"/>
      <c r="L8" s="2"/>
    </row>
    <row r="9" spans="1:12" s="41" customFormat="1" ht="25.5" customHeight="1">
      <c r="A9" s="309" t="s">
        <v>90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</row>
    <row r="10" spans="1:12" s="41" customFormat="1" ht="25.5" customHeight="1" thickBot="1">
      <c r="A10" s="34"/>
      <c r="B10" s="34"/>
      <c r="C10" s="34"/>
      <c r="D10" s="34"/>
      <c r="E10" s="34"/>
      <c r="F10" s="34"/>
      <c r="G10" s="34"/>
      <c r="H10" s="34"/>
      <c r="I10" s="34"/>
      <c r="J10" s="40"/>
      <c r="K10" s="40"/>
      <c r="L10" s="40"/>
    </row>
    <row r="11" spans="1:12" ht="18.75" customHeight="1">
      <c r="A11" s="223" t="s">
        <v>49</v>
      </c>
      <c r="B11" s="222" t="s">
        <v>0</v>
      </c>
      <c r="C11" s="210" t="s">
        <v>79</v>
      </c>
      <c r="D11" s="211" t="s">
        <v>112</v>
      </c>
      <c r="E11" s="222" t="s">
        <v>3</v>
      </c>
      <c r="F11" s="220" t="s">
        <v>8</v>
      </c>
      <c r="G11" s="220"/>
      <c r="H11" s="220"/>
      <c r="I11" s="220"/>
      <c r="J11" s="220"/>
      <c r="K11" s="220"/>
      <c r="L11" s="218" t="s">
        <v>48</v>
      </c>
    </row>
    <row r="12" spans="1:12" ht="60" customHeight="1">
      <c r="A12" s="224"/>
      <c r="B12" s="210"/>
      <c r="C12" s="210"/>
      <c r="D12" s="212"/>
      <c r="E12" s="210"/>
      <c r="F12" s="20" t="s">
        <v>5</v>
      </c>
      <c r="G12" s="20" t="s">
        <v>6</v>
      </c>
      <c r="H12" s="20" t="s">
        <v>11</v>
      </c>
      <c r="I12" s="20" t="s">
        <v>26</v>
      </c>
      <c r="J12" s="27" t="s">
        <v>71</v>
      </c>
      <c r="K12" s="28" t="s">
        <v>12</v>
      </c>
      <c r="L12" s="219"/>
    </row>
    <row r="13" spans="1:12" s="11" customFormat="1" ht="49.5" customHeight="1">
      <c r="A13" s="42">
        <v>1</v>
      </c>
      <c r="B13" s="44"/>
      <c r="C13" s="45"/>
      <c r="D13" s="45"/>
      <c r="E13" s="43"/>
      <c r="F13" s="37"/>
      <c r="G13" s="37"/>
      <c r="H13" s="37"/>
      <c r="I13" s="37"/>
      <c r="J13" s="37"/>
      <c r="K13" s="123">
        <f>F13+G13+H13+I13+J13</f>
        <v>0</v>
      </c>
      <c r="L13" s="47"/>
    </row>
    <row r="14" spans="1:12" s="11" customFormat="1" ht="49.5" customHeight="1">
      <c r="A14" s="42">
        <v>2</v>
      </c>
      <c r="B14" s="45"/>
      <c r="C14" s="45"/>
      <c r="D14" s="45"/>
      <c r="E14" s="43"/>
      <c r="F14" s="37"/>
      <c r="G14" s="37"/>
      <c r="H14" s="37"/>
      <c r="I14" s="37"/>
      <c r="J14" s="37"/>
      <c r="K14" s="123">
        <f aca="true" t="shared" si="0" ref="K14:K22">F14+G14+H14+I14+J14</f>
        <v>0</v>
      </c>
      <c r="L14" s="48"/>
    </row>
    <row r="15" spans="1:12" s="11" customFormat="1" ht="49.5" customHeight="1">
      <c r="A15" s="42">
        <v>3</v>
      </c>
      <c r="B15" s="45"/>
      <c r="C15" s="45"/>
      <c r="D15" s="45"/>
      <c r="E15" s="43"/>
      <c r="F15" s="37"/>
      <c r="G15" s="37"/>
      <c r="H15" s="37"/>
      <c r="I15" s="37"/>
      <c r="J15" s="37"/>
      <c r="K15" s="123">
        <f t="shared" si="0"/>
        <v>0</v>
      </c>
      <c r="L15" s="48"/>
    </row>
    <row r="16" spans="1:12" s="11" customFormat="1" ht="49.5" customHeight="1">
      <c r="A16" s="42">
        <v>4</v>
      </c>
      <c r="B16" s="45"/>
      <c r="C16" s="45"/>
      <c r="D16" s="45"/>
      <c r="E16" s="43"/>
      <c r="F16" s="37"/>
      <c r="G16" s="37"/>
      <c r="H16" s="37"/>
      <c r="I16" s="37"/>
      <c r="J16" s="37"/>
      <c r="K16" s="123">
        <f t="shared" si="0"/>
        <v>0</v>
      </c>
      <c r="L16" s="48"/>
    </row>
    <row r="17" spans="1:12" s="11" customFormat="1" ht="49.5" customHeight="1">
      <c r="A17" s="42">
        <v>5</v>
      </c>
      <c r="B17" s="45"/>
      <c r="C17" s="45"/>
      <c r="D17" s="45"/>
      <c r="E17" s="43"/>
      <c r="F17" s="37"/>
      <c r="G17" s="37"/>
      <c r="H17" s="37"/>
      <c r="I17" s="37"/>
      <c r="J17" s="37"/>
      <c r="K17" s="123">
        <f t="shared" si="0"/>
        <v>0</v>
      </c>
      <c r="L17" s="48"/>
    </row>
    <row r="18" spans="1:12" s="11" customFormat="1" ht="49.5" customHeight="1">
      <c r="A18" s="42">
        <v>6</v>
      </c>
      <c r="B18" s="45"/>
      <c r="C18" s="45"/>
      <c r="D18" s="45"/>
      <c r="E18" s="43"/>
      <c r="F18" s="37"/>
      <c r="G18" s="37"/>
      <c r="H18" s="37"/>
      <c r="I18" s="37"/>
      <c r="J18" s="37"/>
      <c r="K18" s="123">
        <f t="shared" si="0"/>
        <v>0</v>
      </c>
      <c r="L18" s="48"/>
    </row>
    <row r="19" spans="1:12" s="11" customFormat="1" ht="49.5" customHeight="1">
      <c r="A19" s="42">
        <v>7</v>
      </c>
      <c r="B19" s="45"/>
      <c r="C19" s="45"/>
      <c r="D19" s="45"/>
      <c r="E19" s="43"/>
      <c r="F19" s="37"/>
      <c r="G19" s="37"/>
      <c r="H19" s="37"/>
      <c r="I19" s="37"/>
      <c r="J19" s="37"/>
      <c r="K19" s="123">
        <f t="shared" si="0"/>
        <v>0</v>
      </c>
      <c r="L19" s="48"/>
    </row>
    <row r="20" spans="1:12" s="11" customFormat="1" ht="49.5" customHeight="1">
      <c r="A20" s="42">
        <v>8</v>
      </c>
      <c r="B20" s="45"/>
      <c r="C20" s="45"/>
      <c r="D20" s="45"/>
      <c r="E20" s="43"/>
      <c r="F20" s="37"/>
      <c r="G20" s="37"/>
      <c r="H20" s="37"/>
      <c r="I20" s="37"/>
      <c r="J20" s="37"/>
      <c r="K20" s="123">
        <f t="shared" si="0"/>
        <v>0</v>
      </c>
      <c r="L20" s="48"/>
    </row>
    <row r="21" spans="1:12" s="11" customFormat="1" ht="49.5" customHeight="1">
      <c r="A21" s="42">
        <v>9</v>
      </c>
      <c r="B21" s="45"/>
      <c r="C21" s="45"/>
      <c r="D21" s="45"/>
      <c r="E21" s="43"/>
      <c r="F21" s="37"/>
      <c r="G21" s="37"/>
      <c r="H21" s="37"/>
      <c r="I21" s="37"/>
      <c r="J21" s="37"/>
      <c r="K21" s="123">
        <f t="shared" si="0"/>
        <v>0</v>
      </c>
      <c r="L21" s="48"/>
    </row>
    <row r="22" spans="1:12" s="11" customFormat="1" ht="49.5" customHeight="1" thickBot="1">
      <c r="A22" s="62">
        <v>10</v>
      </c>
      <c r="B22" s="52"/>
      <c r="C22" s="52"/>
      <c r="D22" s="52"/>
      <c r="E22" s="46"/>
      <c r="F22" s="39"/>
      <c r="G22" s="39"/>
      <c r="H22" s="39"/>
      <c r="I22" s="39"/>
      <c r="J22" s="39"/>
      <c r="K22" s="124">
        <f t="shared" si="0"/>
        <v>0</v>
      </c>
      <c r="L22" s="48"/>
    </row>
    <row r="23" spans="1:12" ht="42" customHeight="1" thickBot="1">
      <c r="A23" s="215" t="s">
        <v>20</v>
      </c>
      <c r="B23" s="216"/>
      <c r="C23" s="216"/>
      <c r="D23" s="216"/>
      <c r="E23" s="217"/>
      <c r="F23" s="125">
        <f aca="true" t="shared" si="1" ref="F23:K23">SUM(F13:F22)</f>
        <v>0</v>
      </c>
      <c r="G23" s="125">
        <f t="shared" si="1"/>
        <v>0</v>
      </c>
      <c r="H23" s="125">
        <f t="shared" si="1"/>
        <v>0</v>
      </c>
      <c r="I23" s="125">
        <f t="shared" si="1"/>
        <v>0</v>
      </c>
      <c r="J23" s="125">
        <f t="shared" si="1"/>
        <v>0</v>
      </c>
      <c r="K23" s="61">
        <f t="shared" si="1"/>
        <v>0</v>
      </c>
      <c r="L23" s="83" t="s">
        <v>70</v>
      </c>
    </row>
  </sheetData>
  <sheetProtection/>
  <mergeCells count="14">
    <mergeCell ref="L11:L12"/>
    <mergeCell ref="D11:D12"/>
    <mergeCell ref="C1:L1"/>
    <mergeCell ref="C2:L2"/>
    <mergeCell ref="C3:L3"/>
    <mergeCell ref="C5:L5"/>
    <mergeCell ref="C6:H6"/>
    <mergeCell ref="A9:L9"/>
    <mergeCell ref="A23:E23"/>
    <mergeCell ref="A11:A12"/>
    <mergeCell ref="B11:B12"/>
    <mergeCell ref="C11:C12"/>
    <mergeCell ref="E11:E12"/>
    <mergeCell ref="F11:K11"/>
  </mergeCells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2" r:id="rId1"/>
  <headerFooter alignWithMargins="0">
    <oddHeader>&amp;R&amp;D</oddHeader>
    <oddFooter>&amp;R&amp;"Arial Narrow,Normalny"..........................................................................................................................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3"/>
  <sheetViews>
    <sheetView zoomScale="75" zoomScaleNormal="75" zoomScaleSheetLayoutView="90" zoomScalePageLayoutView="0" workbookViewId="0" topLeftCell="A1">
      <selection activeCell="A7" sqref="A7"/>
    </sheetView>
  </sheetViews>
  <sheetFormatPr defaultColWidth="9.140625" defaultRowHeight="12.75"/>
  <cols>
    <col min="1" max="1" width="5.00390625" style="1" customWidth="1"/>
    <col min="2" max="2" width="51.57421875" style="1" customWidth="1"/>
    <col min="3" max="3" width="30.28125" style="1" customWidth="1"/>
    <col min="4" max="4" width="16.00390625" style="1" customWidth="1"/>
    <col min="5" max="5" width="9.00390625" style="1" customWidth="1"/>
    <col min="6" max="8" width="15.7109375" style="1" customWidth="1"/>
    <col min="9" max="9" width="16.8515625" style="1" customWidth="1"/>
    <col min="10" max="11" width="15.7109375" style="1" customWidth="1"/>
    <col min="12" max="12" width="32.57421875" style="1" customWidth="1"/>
    <col min="13" max="16384" width="9.140625" style="1" customWidth="1"/>
  </cols>
  <sheetData>
    <row r="1" spans="1:12" s="3" customFormat="1" ht="18" customHeight="1">
      <c r="A1" s="23"/>
      <c r="B1" s="23" t="s">
        <v>4</v>
      </c>
      <c r="C1" s="207" t="s">
        <v>29</v>
      </c>
      <c r="D1" s="207"/>
      <c r="E1" s="207"/>
      <c r="F1" s="207"/>
      <c r="G1" s="207"/>
      <c r="H1" s="207"/>
      <c r="I1" s="207"/>
      <c r="J1" s="207"/>
      <c r="K1" s="207"/>
      <c r="L1" s="207"/>
    </row>
    <row r="2" spans="1:12" s="3" customFormat="1" ht="18" customHeight="1">
      <c r="A2" s="23"/>
      <c r="B2" s="25"/>
      <c r="C2" s="207" t="s">
        <v>30</v>
      </c>
      <c r="D2" s="207"/>
      <c r="E2" s="207"/>
      <c r="F2" s="207"/>
      <c r="G2" s="207"/>
      <c r="H2" s="207"/>
      <c r="I2" s="207"/>
      <c r="J2" s="207"/>
      <c r="K2" s="207"/>
      <c r="L2" s="207"/>
    </row>
    <row r="3" spans="1:12" s="3" customFormat="1" ht="18" customHeight="1">
      <c r="A3" s="23"/>
      <c r="B3" s="25"/>
      <c r="C3" s="214" t="s">
        <v>17</v>
      </c>
      <c r="D3" s="214"/>
      <c r="E3" s="214"/>
      <c r="F3" s="214"/>
      <c r="G3" s="214"/>
      <c r="H3" s="214"/>
      <c r="I3" s="214"/>
      <c r="J3" s="214"/>
      <c r="K3" s="214"/>
      <c r="L3" s="214"/>
    </row>
    <row r="4" spans="1:12" s="3" customFormat="1" ht="18" customHeight="1">
      <c r="A4" s="23"/>
      <c r="B4" s="25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3" customFormat="1" ht="18" customHeight="1">
      <c r="A5" s="23"/>
      <c r="B5" s="25"/>
      <c r="C5" s="207" t="str">
        <f>'I_PLAN_SPRAW. - STACJONARNE'!C4</f>
        <v>rok akademicki 2022/2023</v>
      </c>
      <c r="D5" s="207"/>
      <c r="E5" s="207"/>
      <c r="F5" s="207"/>
      <c r="G5" s="207"/>
      <c r="H5" s="207"/>
      <c r="I5" s="207"/>
      <c r="J5" s="207"/>
      <c r="K5" s="207"/>
      <c r="L5" s="207"/>
    </row>
    <row r="6" spans="1:12" ht="18" customHeight="1">
      <c r="A6" s="3"/>
      <c r="B6" s="6"/>
      <c r="C6" s="4"/>
      <c r="D6" s="4"/>
      <c r="E6" s="4"/>
      <c r="F6" s="4"/>
      <c r="G6" s="4"/>
      <c r="H6" s="4"/>
      <c r="I6" s="4"/>
      <c r="J6" s="4"/>
      <c r="K6" s="3"/>
      <c r="L6" s="6"/>
    </row>
    <row r="7" spans="1:12" ht="18.75">
      <c r="A7" s="3"/>
      <c r="B7" s="6"/>
      <c r="C7" s="6"/>
      <c r="D7" s="6"/>
      <c r="E7" s="6"/>
      <c r="F7" s="5"/>
      <c r="G7" s="5"/>
      <c r="H7" s="5"/>
      <c r="I7" s="5"/>
      <c r="J7" s="5"/>
      <c r="K7" s="5"/>
      <c r="L7" s="6"/>
    </row>
    <row r="8" spans="1:12" ht="11.25" customHeight="1">
      <c r="A8" s="3"/>
      <c r="B8" s="2"/>
      <c r="C8" s="2"/>
      <c r="D8" s="2"/>
      <c r="E8" s="2"/>
      <c r="F8" s="6"/>
      <c r="G8" s="6"/>
      <c r="H8" s="6"/>
      <c r="I8" s="6"/>
      <c r="J8" s="6"/>
      <c r="K8" s="6"/>
      <c r="L8" s="2"/>
    </row>
    <row r="9" spans="1:12" ht="18.75" customHeight="1">
      <c r="A9" s="213" t="s">
        <v>91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8"/>
    </row>
    <row r="10" spans="1:12" ht="18.75" customHeight="1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8"/>
    </row>
    <row r="11" spans="1:12" ht="18.75" customHeight="1">
      <c r="A11" s="223" t="s">
        <v>1</v>
      </c>
      <c r="B11" s="222" t="s">
        <v>0</v>
      </c>
      <c r="C11" s="210" t="s">
        <v>79</v>
      </c>
      <c r="D11" s="211" t="s">
        <v>112</v>
      </c>
      <c r="E11" s="222" t="s">
        <v>3</v>
      </c>
      <c r="F11" s="220" t="s">
        <v>8</v>
      </c>
      <c r="G11" s="220"/>
      <c r="H11" s="220"/>
      <c r="I11" s="220"/>
      <c r="J11" s="220"/>
      <c r="K11" s="220"/>
      <c r="L11" s="225" t="s">
        <v>24</v>
      </c>
    </row>
    <row r="12" spans="1:12" ht="60" customHeight="1">
      <c r="A12" s="224"/>
      <c r="B12" s="210"/>
      <c r="C12" s="210"/>
      <c r="D12" s="212"/>
      <c r="E12" s="210"/>
      <c r="F12" s="20" t="s">
        <v>5</v>
      </c>
      <c r="G12" s="20" t="s">
        <v>6</v>
      </c>
      <c r="H12" s="20" t="s">
        <v>11</v>
      </c>
      <c r="I12" s="20" t="s">
        <v>26</v>
      </c>
      <c r="J12" s="27" t="s">
        <v>71</v>
      </c>
      <c r="K12" s="28" t="s">
        <v>12</v>
      </c>
      <c r="L12" s="219"/>
    </row>
    <row r="13" spans="1:12" s="50" customFormat="1" ht="45" customHeight="1">
      <c r="A13" s="49">
        <v>1</v>
      </c>
      <c r="B13" s="44"/>
      <c r="C13" s="45"/>
      <c r="D13" s="45"/>
      <c r="E13" s="43"/>
      <c r="F13" s="37"/>
      <c r="G13" s="37"/>
      <c r="H13" s="37"/>
      <c r="I13" s="37"/>
      <c r="J13" s="37"/>
      <c r="K13" s="123">
        <f>F13+G13+H13+I13+J13</f>
        <v>0</v>
      </c>
      <c r="L13" s="47"/>
    </row>
    <row r="14" spans="1:12" s="50" customFormat="1" ht="45" customHeight="1">
      <c r="A14" s="49">
        <v>2</v>
      </c>
      <c r="B14" s="45"/>
      <c r="C14" s="45"/>
      <c r="D14" s="45"/>
      <c r="E14" s="43"/>
      <c r="F14" s="37"/>
      <c r="G14" s="37"/>
      <c r="H14" s="37"/>
      <c r="I14" s="37"/>
      <c r="J14" s="37"/>
      <c r="K14" s="123">
        <f aca="true" t="shared" si="0" ref="K14:K22">F14+G14+H14+I14+J14</f>
        <v>0</v>
      </c>
      <c r="L14" s="48"/>
    </row>
    <row r="15" spans="1:12" s="50" customFormat="1" ht="45" customHeight="1">
      <c r="A15" s="49">
        <v>3</v>
      </c>
      <c r="B15" s="45"/>
      <c r="C15" s="45"/>
      <c r="D15" s="45"/>
      <c r="E15" s="43"/>
      <c r="F15" s="37"/>
      <c r="G15" s="37"/>
      <c r="H15" s="37"/>
      <c r="I15" s="37"/>
      <c r="J15" s="37"/>
      <c r="K15" s="123">
        <f t="shared" si="0"/>
        <v>0</v>
      </c>
      <c r="L15" s="48"/>
    </row>
    <row r="16" spans="1:12" s="50" customFormat="1" ht="45" customHeight="1">
      <c r="A16" s="49">
        <v>4</v>
      </c>
      <c r="B16" s="45"/>
      <c r="C16" s="45"/>
      <c r="D16" s="45"/>
      <c r="E16" s="43"/>
      <c r="F16" s="37"/>
      <c r="G16" s="37"/>
      <c r="H16" s="37"/>
      <c r="I16" s="37"/>
      <c r="J16" s="37"/>
      <c r="K16" s="123">
        <f t="shared" si="0"/>
        <v>0</v>
      </c>
      <c r="L16" s="48"/>
    </row>
    <row r="17" spans="1:12" s="50" customFormat="1" ht="45" customHeight="1">
      <c r="A17" s="49">
        <v>5</v>
      </c>
      <c r="B17" s="45"/>
      <c r="C17" s="45"/>
      <c r="D17" s="45"/>
      <c r="E17" s="43"/>
      <c r="F17" s="37"/>
      <c r="G17" s="37"/>
      <c r="H17" s="37"/>
      <c r="I17" s="37"/>
      <c r="J17" s="37"/>
      <c r="K17" s="123">
        <f t="shared" si="0"/>
        <v>0</v>
      </c>
      <c r="L17" s="48"/>
    </row>
    <row r="18" spans="1:12" s="50" customFormat="1" ht="45" customHeight="1">
      <c r="A18" s="49">
        <v>6</v>
      </c>
      <c r="B18" s="45"/>
      <c r="C18" s="45"/>
      <c r="D18" s="45"/>
      <c r="E18" s="43"/>
      <c r="F18" s="37"/>
      <c r="G18" s="37"/>
      <c r="H18" s="37"/>
      <c r="I18" s="37"/>
      <c r="J18" s="37"/>
      <c r="K18" s="123">
        <f t="shared" si="0"/>
        <v>0</v>
      </c>
      <c r="L18" s="48"/>
    </row>
    <row r="19" spans="1:12" s="50" customFormat="1" ht="45" customHeight="1">
      <c r="A19" s="49">
        <v>7</v>
      </c>
      <c r="B19" s="45"/>
      <c r="C19" s="45"/>
      <c r="D19" s="45"/>
      <c r="E19" s="43"/>
      <c r="F19" s="37"/>
      <c r="G19" s="37"/>
      <c r="H19" s="37"/>
      <c r="I19" s="37"/>
      <c r="J19" s="37"/>
      <c r="K19" s="123">
        <f t="shared" si="0"/>
        <v>0</v>
      </c>
      <c r="L19" s="48"/>
    </row>
    <row r="20" spans="1:12" s="50" customFormat="1" ht="45" customHeight="1">
      <c r="A20" s="49">
        <v>8</v>
      </c>
      <c r="B20" s="45"/>
      <c r="C20" s="45"/>
      <c r="D20" s="45"/>
      <c r="E20" s="43"/>
      <c r="F20" s="37"/>
      <c r="G20" s="37"/>
      <c r="H20" s="37"/>
      <c r="I20" s="37"/>
      <c r="J20" s="37"/>
      <c r="K20" s="123">
        <f t="shared" si="0"/>
        <v>0</v>
      </c>
      <c r="L20" s="48"/>
    </row>
    <row r="21" spans="1:12" s="50" customFormat="1" ht="45" customHeight="1">
      <c r="A21" s="49">
        <v>9</v>
      </c>
      <c r="B21" s="45"/>
      <c r="C21" s="45"/>
      <c r="D21" s="45"/>
      <c r="E21" s="43"/>
      <c r="F21" s="37"/>
      <c r="G21" s="37"/>
      <c r="H21" s="37"/>
      <c r="I21" s="37"/>
      <c r="J21" s="37"/>
      <c r="K21" s="123">
        <f t="shared" si="0"/>
        <v>0</v>
      </c>
      <c r="L21" s="48"/>
    </row>
    <row r="22" spans="1:12" s="50" customFormat="1" ht="45" customHeight="1" thickBot="1">
      <c r="A22" s="64">
        <v>10</v>
      </c>
      <c r="B22" s="52"/>
      <c r="C22" s="52"/>
      <c r="D22" s="52"/>
      <c r="E22" s="46"/>
      <c r="F22" s="39"/>
      <c r="G22" s="39"/>
      <c r="H22" s="39"/>
      <c r="I22" s="39"/>
      <c r="J22" s="39"/>
      <c r="K22" s="123">
        <f t="shared" si="0"/>
        <v>0</v>
      </c>
      <c r="L22" s="48"/>
    </row>
    <row r="23" spans="1:12" s="50" customFormat="1" ht="45" customHeight="1" thickBot="1">
      <c r="A23" s="226" t="s">
        <v>20</v>
      </c>
      <c r="B23" s="227"/>
      <c r="C23" s="227"/>
      <c r="D23" s="227"/>
      <c r="E23" s="228"/>
      <c r="F23" s="125">
        <f aca="true" t="shared" si="1" ref="F23:K23">SUM(F13:F22)</f>
        <v>0</v>
      </c>
      <c r="G23" s="125">
        <f t="shared" si="1"/>
        <v>0</v>
      </c>
      <c r="H23" s="125">
        <f t="shared" si="1"/>
        <v>0</v>
      </c>
      <c r="I23" s="125">
        <f t="shared" si="1"/>
        <v>0</v>
      </c>
      <c r="J23" s="125">
        <f t="shared" si="1"/>
        <v>0</v>
      </c>
      <c r="K23" s="61">
        <f t="shared" si="1"/>
        <v>0</v>
      </c>
      <c r="L23" s="51" t="s">
        <v>70</v>
      </c>
    </row>
  </sheetData>
  <sheetProtection/>
  <mergeCells count="13">
    <mergeCell ref="C11:C12"/>
    <mergeCell ref="E11:E12"/>
    <mergeCell ref="F11:K11"/>
    <mergeCell ref="L11:L12"/>
    <mergeCell ref="A23:E23"/>
    <mergeCell ref="D11:D12"/>
    <mergeCell ref="C1:L1"/>
    <mergeCell ref="C2:L2"/>
    <mergeCell ref="C3:L3"/>
    <mergeCell ref="C5:L5"/>
    <mergeCell ref="A9:K9"/>
    <mergeCell ref="A11:A12"/>
    <mergeCell ref="B11:B12"/>
  </mergeCells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7" r:id="rId1"/>
  <headerFooter alignWithMargins="0">
    <oddHeader>&amp;R&amp;D</oddHeader>
    <oddFooter>&amp;R&amp;"Arial Narrow,Normalny".&amp;"Arial Narrow,Kursywa"&amp;14............................................................
pieczęć imienna i podpis Kierownika jednostki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D1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146" customWidth="1"/>
    <col min="2" max="2" width="68.7109375" style="146" customWidth="1"/>
    <col min="3" max="3" width="38.00390625" style="146" customWidth="1"/>
    <col min="4" max="4" width="50.00390625" style="146" customWidth="1"/>
    <col min="5" max="16384" width="9.140625" style="146" customWidth="1"/>
  </cols>
  <sheetData>
    <row r="1" spans="2:4" ht="13.5" thickBot="1">
      <c r="B1" s="147" t="s">
        <v>113</v>
      </c>
      <c r="C1" s="148"/>
      <c r="D1" s="149"/>
    </row>
    <row r="2" spans="1:4" ht="13.5" thickBot="1">
      <c r="A2" s="150"/>
      <c r="B2" s="151" t="s">
        <v>114</v>
      </c>
      <c r="C2" s="151" t="s">
        <v>115</v>
      </c>
      <c r="D2" s="152" t="s">
        <v>116</v>
      </c>
    </row>
    <row r="3" spans="1:4" ht="51.75" customHeight="1">
      <c r="A3" s="302">
        <v>1</v>
      </c>
      <c r="B3" s="303" t="s">
        <v>134</v>
      </c>
      <c r="C3" s="305" t="s">
        <v>117</v>
      </c>
      <c r="D3" s="153" t="s">
        <v>135</v>
      </c>
    </row>
    <row r="4" spans="1:4" ht="95.25" customHeight="1" thickBot="1">
      <c r="A4" s="290"/>
      <c r="B4" s="304"/>
      <c r="C4" s="306"/>
      <c r="D4" s="154" t="s">
        <v>136</v>
      </c>
    </row>
    <row r="5" spans="1:4" ht="16.5" customHeight="1" thickBot="1">
      <c r="A5" s="155">
        <v>2</v>
      </c>
      <c r="B5" s="307" t="s">
        <v>118</v>
      </c>
      <c r="C5" s="307"/>
      <c r="D5" s="308"/>
    </row>
    <row r="6" spans="1:4" ht="138.75" customHeight="1" thickBot="1">
      <c r="A6" s="156" t="s">
        <v>119</v>
      </c>
      <c r="B6" s="157" t="s">
        <v>137</v>
      </c>
      <c r="C6" s="158" t="s">
        <v>138</v>
      </c>
      <c r="D6" s="159" t="s">
        <v>139</v>
      </c>
    </row>
    <row r="7" spans="1:4" ht="45.75" customHeight="1">
      <c r="A7" s="288" t="s">
        <v>120</v>
      </c>
      <c r="B7" s="291" t="s">
        <v>122</v>
      </c>
      <c r="C7" s="294" t="s">
        <v>140</v>
      </c>
      <c r="D7" s="153" t="s">
        <v>123</v>
      </c>
    </row>
    <row r="8" spans="1:4" ht="12.75">
      <c r="A8" s="289"/>
      <c r="B8" s="292"/>
      <c r="C8" s="295"/>
      <c r="D8" s="160" t="s">
        <v>124</v>
      </c>
    </row>
    <row r="9" spans="1:4" ht="25.5">
      <c r="A9" s="289"/>
      <c r="B9" s="292"/>
      <c r="C9" s="295"/>
      <c r="D9" s="161" t="s">
        <v>125</v>
      </c>
    </row>
    <row r="10" spans="1:4" ht="39" thickBot="1">
      <c r="A10" s="290"/>
      <c r="B10" s="293"/>
      <c r="C10" s="296"/>
      <c r="D10" s="162" t="s">
        <v>126</v>
      </c>
    </row>
    <row r="11" spans="1:4" ht="13.5" thickBot="1">
      <c r="A11" s="156" t="s">
        <v>121</v>
      </c>
      <c r="B11" s="163" t="s">
        <v>141</v>
      </c>
      <c r="C11" s="164" t="s">
        <v>142</v>
      </c>
      <c r="D11" s="165"/>
    </row>
    <row r="12" spans="1:4" ht="19.5" customHeight="1" thickBot="1">
      <c r="A12" s="166" t="s">
        <v>127</v>
      </c>
      <c r="B12" s="163" t="s">
        <v>129</v>
      </c>
      <c r="C12" s="167" t="s">
        <v>130</v>
      </c>
      <c r="D12" s="165"/>
    </row>
    <row r="13" spans="1:4" ht="63.75" customHeight="1">
      <c r="A13" s="297" t="s">
        <v>128</v>
      </c>
      <c r="B13" s="299" t="s">
        <v>131</v>
      </c>
      <c r="C13" s="301" t="s">
        <v>132</v>
      </c>
      <c r="D13" s="168" t="s">
        <v>143</v>
      </c>
    </row>
    <row r="14" spans="1:4" ht="51.75" thickBot="1">
      <c r="A14" s="298"/>
      <c r="B14" s="300"/>
      <c r="C14" s="296"/>
      <c r="D14" s="169" t="s">
        <v>133</v>
      </c>
    </row>
  </sheetData>
  <sheetProtection selectLockedCells="1" selectUnlockedCells="1"/>
  <mergeCells count="10">
    <mergeCell ref="A3:A4"/>
    <mergeCell ref="B3:B4"/>
    <mergeCell ref="C3:C4"/>
    <mergeCell ref="B5:D5"/>
    <mergeCell ref="A7:A10"/>
    <mergeCell ref="B7:B10"/>
    <mergeCell ref="C7:C10"/>
    <mergeCell ref="A13:A14"/>
    <mergeCell ref="B13:B14"/>
    <mergeCell ref="C13:C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39"/>
  <sheetViews>
    <sheetView tabSelected="1" zoomScale="70" zoomScaleNormal="7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140625" style="3" customWidth="1"/>
    <col min="2" max="2" width="55.57421875" style="3" customWidth="1"/>
    <col min="3" max="3" width="13.57421875" style="3" customWidth="1"/>
    <col min="4" max="4" width="9.57421875" style="3" customWidth="1"/>
    <col min="5" max="5" width="4.7109375" style="3" customWidth="1"/>
    <col min="6" max="6" width="5.28125" style="3" customWidth="1"/>
    <col min="7" max="9" width="6.7109375" style="3" customWidth="1"/>
    <col min="10" max="10" width="5.7109375" style="3" customWidth="1"/>
    <col min="11" max="11" width="8.57421875" style="3" customWidth="1"/>
    <col min="12" max="13" width="6.7109375" style="3" customWidth="1"/>
    <col min="14" max="14" width="5.7109375" style="3" customWidth="1"/>
    <col min="15" max="15" width="8.28125" style="3" customWidth="1"/>
    <col min="16" max="16" width="11.8515625" style="3" customWidth="1"/>
    <col min="17" max="17" width="13.00390625" style="3" customWidth="1"/>
    <col min="18" max="19" width="6.7109375" style="3" customWidth="1"/>
    <col min="20" max="20" width="5.7109375" style="3" customWidth="1"/>
    <col min="21" max="21" width="7.8515625" style="3" customWidth="1"/>
    <col min="22" max="25" width="5.7109375" style="3" customWidth="1"/>
    <col min="26" max="26" width="10.28125" style="3" customWidth="1"/>
    <col min="27" max="16384" width="9.140625" style="3" customWidth="1"/>
  </cols>
  <sheetData>
    <row r="1" spans="1:26" ht="18" customHeight="1">
      <c r="A1" s="23"/>
      <c r="B1" s="23" t="s">
        <v>4</v>
      </c>
      <c r="C1" s="173" t="s">
        <v>29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145"/>
    </row>
    <row r="2" spans="1:26" ht="18" customHeight="1">
      <c r="A2" s="23"/>
      <c r="B2" s="25"/>
      <c r="C2" s="173" t="s">
        <v>30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8" customHeight="1">
      <c r="A3" s="23"/>
      <c r="B3" s="25"/>
      <c r="C3" s="174" t="s">
        <v>17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24"/>
      <c r="O3" s="24"/>
      <c r="P3" s="24"/>
      <c r="Q3" s="24"/>
      <c r="R3" s="24"/>
      <c r="S3" s="26"/>
      <c r="T3" s="24"/>
      <c r="U3" s="24"/>
      <c r="V3" s="24"/>
      <c r="W3" s="24"/>
      <c r="X3" s="24"/>
      <c r="Y3" s="24"/>
      <c r="Z3" s="24"/>
    </row>
    <row r="4" spans="1:26" ht="18" customHeight="1">
      <c r="A4" s="23"/>
      <c r="B4" s="25"/>
      <c r="C4" s="173" t="s">
        <v>144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4" thickBot="1">
      <c r="A5" s="191" t="s">
        <v>14</v>
      </c>
      <c r="B5" s="191"/>
      <c r="C5" s="191"/>
      <c r="D5" s="191"/>
      <c r="E5" s="191"/>
      <c r="F5" s="191"/>
      <c r="G5" s="191"/>
      <c r="H5" s="191"/>
      <c r="I5" s="191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>
      <c r="A6" s="181" t="s">
        <v>47</v>
      </c>
      <c r="B6" s="181" t="s">
        <v>0</v>
      </c>
      <c r="C6" s="182" t="s">
        <v>78</v>
      </c>
      <c r="D6" s="192" t="s">
        <v>81</v>
      </c>
      <c r="E6" s="193" t="s">
        <v>3</v>
      </c>
      <c r="F6" s="188" t="s">
        <v>2</v>
      </c>
      <c r="G6" s="186" t="s">
        <v>5</v>
      </c>
      <c r="H6" s="175" t="s">
        <v>6</v>
      </c>
      <c r="I6" s="176"/>
      <c r="J6" s="176"/>
      <c r="K6" s="179"/>
      <c r="L6" s="175" t="s">
        <v>11</v>
      </c>
      <c r="M6" s="176"/>
      <c r="N6" s="176"/>
      <c r="O6" s="176"/>
      <c r="P6" s="76"/>
      <c r="Q6" s="77"/>
      <c r="R6" s="175" t="s">
        <v>28</v>
      </c>
      <c r="S6" s="176"/>
      <c r="T6" s="176"/>
      <c r="U6" s="179"/>
      <c r="V6" s="198" t="s">
        <v>45</v>
      </c>
      <c r="W6" s="199"/>
      <c r="X6" s="199"/>
      <c r="Y6" s="200"/>
      <c r="Z6" s="205" t="s">
        <v>12</v>
      </c>
    </row>
    <row r="7" spans="1:26" ht="18.75" customHeight="1">
      <c r="A7" s="181"/>
      <c r="B7" s="181"/>
      <c r="C7" s="182"/>
      <c r="D7" s="192"/>
      <c r="E7" s="194"/>
      <c r="F7" s="189"/>
      <c r="G7" s="187"/>
      <c r="H7" s="177"/>
      <c r="I7" s="178"/>
      <c r="J7" s="178"/>
      <c r="K7" s="180"/>
      <c r="L7" s="177"/>
      <c r="M7" s="178"/>
      <c r="N7" s="178"/>
      <c r="O7" s="178"/>
      <c r="P7" s="59" t="s">
        <v>43</v>
      </c>
      <c r="Q7" s="78"/>
      <c r="R7" s="177"/>
      <c r="S7" s="178"/>
      <c r="T7" s="178"/>
      <c r="U7" s="180"/>
      <c r="V7" s="201"/>
      <c r="W7" s="182"/>
      <c r="X7" s="182"/>
      <c r="Y7" s="202"/>
      <c r="Z7" s="206"/>
    </row>
    <row r="8" spans="1:26" ht="72" customHeight="1">
      <c r="A8" s="181"/>
      <c r="B8" s="181"/>
      <c r="C8" s="182"/>
      <c r="D8" s="192"/>
      <c r="E8" s="195"/>
      <c r="F8" s="190"/>
      <c r="G8" s="74" t="s">
        <v>8</v>
      </c>
      <c r="H8" s="69" t="s">
        <v>8</v>
      </c>
      <c r="I8" s="27" t="s">
        <v>7</v>
      </c>
      <c r="J8" s="66" t="s">
        <v>9</v>
      </c>
      <c r="K8" s="75" t="s">
        <v>10</v>
      </c>
      <c r="L8" s="69" t="s">
        <v>8</v>
      </c>
      <c r="M8" s="27" t="s">
        <v>7</v>
      </c>
      <c r="N8" s="66" t="s">
        <v>9</v>
      </c>
      <c r="O8" s="35" t="s">
        <v>10</v>
      </c>
      <c r="P8" s="67" t="s">
        <v>83</v>
      </c>
      <c r="Q8" s="79" t="s">
        <v>82</v>
      </c>
      <c r="R8" s="69" t="s">
        <v>8</v>
      </c>
      <c r="S8" s="27" t="s">
        <v>7</v>
      </c>
      <c r="T8" s="66" t="s">
        <v>9</v>
      </c>
      <c r="U8" s="75" t="s">
        <v>10</v>
      </c>
      <c r="V8" s="69" t="s">
        <v>40</v>
      </c>
      <c r="W8" s="27" t="s">
        <v>46</v>
      </c>
      <c r="X8" s="27" t="s">
        <v>41</v>
      </c>
      <c r="Y8" s="68" t="s">
        <v>42</v>
      </c>
      <c r="Z8" s="206"/>
    </row>
    <row r="9" spans="1:26" s="11" customFormat="1" ht="24.75" customHeight="1">
      <c r="A9" s="20">
        <v>1</v>
      </c>
      <c r="B9" s="36"/>
      <c r="C9" s="38"/>
      <c r="D9" s="38"/>
      <c r="E9" s="37"/>
      <c r="F9" s="70"/>
      <c r="G9" s="89"/>
      <c r="H9" s="90"/>
      <c r="I9" s="91"/>
      <c r="J9" s="92"/>
      <c r="K9" s="114">
        <f>H9*I9</f>
        <v>0</v>
      </c>
      <c r="L9" s="90"/>
      <c r="M9" s="91"/>
      <c r="N9" s="92"/>
      <c r="O9" s="117">
        <f>L9*M9</f>
        <v>0</v>
      </c>
      <c r="P9" s="91"/>
      <c r="Q9" s="95"/>
      <c r="R9" s="90"/>
      <c r="S9" s="91"/>
      <c r="T9" s="92"/>
      <c r="U9" s="114">
        <f>R9*S9</f>
        <v>0</v>
      </c>
      <c r="V9" s="87"/>
      <c r="W9" s="94"/>
      <c r="X9" s="94"/>
      <c r="Y9" s="93"/>
      <c r="Z9" s="120">
        <f>G9+K9+O9+U9+V9+W9+X9+Y9</f>
        <v>0</v>
      </c>
    </row>
    <row r="10" spans="1:26" s="11" customFormat="1" ht="24.75" customHeight="1">
      <c r="A10" s="20">
        <v>2</v>
      </c>
      <c r="B10" s="38"/>
      <c r="C10" s="38"/>
      <c r="D10" s="38"/>
      <c r="E10" s="37"/>
      <c r="F10" s="70"/>
      <c r="G10" s="89"/>
      <c r="H10" s="90"/>
      <c r="I10" s="91"/>
      <c r="J10" s="92"/>
      <c r="K10" s="114">
        <f aca="true" t="shared" si="0" ref="K10:K30">H10*I10</f>
        <v>0</v>
      </c>
      <c r="L10" s="90"/>
      <c r="M10" s="91"/>
      <c r="N10" s="92"/>
      <c r="O10" s="117">
        <f aca="true" t="shared" si="1" ref="O10:O30">L10*M10</f>
        <v>0</v>
      </c>
      <c r="P10" s="91"/>
      <c r="Q10" s="95"/>
      <c r="R10" s="90"/>
      <c r="S10" s="91"/>
      <c r="T10" s="92"/>
      <c r="U10" s="114">
        <f aca="true" t="shared" si="2" ref="U10:U30">R10*S10</f>
        <v>0</v>
      </c>
      <c r="V10" s="87"/>
      <c r="W10" s="94"/>
      <c r="X10" s="94"/>
      <c r="Y10" s="93"/>
      <c r="Z10" s="120">
        <f aca="true" t="shared" si="3" ref="Z10:Z30">G10+K10+O10+U10+V10+W10+X10+Y10</f>
        <v>0</v>
      </c>
    </row>
    <row r="11" spans="1:26" s="11" customFormat="1" ht="24.75" customHeight="1">
      <c r="A11" s="20">
        <v>3</v>
      </c>
      <c r="B11" s="38"/>
      <c r="C11" s="38"/>
      <c r="D11" s="38"/>
      <c r="E11" s="37"/>
      <c r="F11" s="70"/>
      <c r="G11" s="89"/>
      <c r="H11" s="90"/>
      <c r="I11" s="91"/>
      <c r="J11" s="92"/>
      <c r="K11" s="114">
        <f t="shared" si="0"/>
        <v>0</v>
      </c>
      <c r="L11" s="90"/>
      <c r="M11" s="91"/>
      <c r="N11" s="92"/>
      <c r="O11" s="117">
        <f t="shared" si="1"/>
        <v>0</v>
      </c>
      <c r="P11" s="91"/>
      <c r="Q11" s="95"/>
      <c r="R11" s="90"/>
      <c r="S11" s="91"/>
      <c r="T11" s="92"/>
      <c r="U11" s="114">
        <f t="shared" si="2"/>
        <v>0</v>
      </c>
      <c r="V11" s="87"/>
      <c r="W11" s="94"/>
      <c r="X11" s="94"/>
      <c r="Y11" s="93"/>
      <c r="Z11" s="120">
        <f t="shared" si="3"/>
        <v>0</v>
      </c>
    </row>
    <row r="12" spans="1:26" s="11" customFormat="1" ht="24.75" customHeight="1">
      <c r="A12" s="20">
        <v>4</v>
      </c>
      <c r="B12" s="38"/>
      <c r="C12" s="38"/>
      <c r="D12" s="38"/>
      <c r="E12" s="37"/>
      <c r="F12" s="70"/>
      <c r="G12" s="89"/>
      <c r="H12" s="90"/>
      <c r="I12" s="91"/>
      <c r="J12" s="92"/>
      <c r="K12" s="114">
        <f t="shared" si="0"/>
        <v>0</v>
      </c>
      <c r="L12" s="90"/>
      <c r="M12" s="91"/>
      <c r="N12" s="92"/>
      <c r="O12" s="117">
        <f t="shared" si="1"/>
        <v>0</v>
      </c>
      <c r="P12" s="91"/>
      <c r="Q12" s="95"/>
      <c r="R12" s="90"/>
      <c r="S12" s="91"/>
      <c r="T12" s="92"/>
      <c r="U12" s="114">
        <f t="shared" si="2"/>
        <v>0</v>
      </c>
      <c r="V12" s="87"/>
      <c r="W12" s="94"/>
      <c r="X12" s="94"/>
      <c r="Y12" s="93"/>
      <c r="Z12" s="120">
        <f t="shared" si="3"/>
        <v>0</v>
      </c>
    </row>
    <row r="13" spans="1:26" s="11" customFormat="1" ht="24.75" customHeight="1">
      <c r="A13" s="20">
        <v>5</v>
      </c>
      <c r="B13" s="38"/>
      <c r="C13" s="38"/>
      <c r="D13" s="38"/>
      <c r="E13" s="37"/>
      <c r="F13" s="70"/>
      <c r="G13" s="89"/>
      <c r="H13" s="90"/>
      <c r="I13" s="91"/>
      <c r="J13" s="92"/>
      <c r="K13" s="114">
        <f t="shared" si="0"/>
        <v>0</v>
      </c>
      <c r="L13" s="90"/>
      <c r="M13" s="91"/>
      <c r="N13" s="92"/>
      <c r="O13" s="117">
        <f t="shared" si="1"/>
        <v>0</v>
      </c>
      <c r="P13" s="91"/>
      <c r="Q13" s="95"/>
      <c r="R13" s="90"/>
      <c r="S13" s="91"/>
      <c r="T13" s="92"/>
      <c r="U13" s="114">
        <f t="shared" si="2"/>
        <v>0</v>
      </c>
      <c r="V13" s="87"/>
      <c r="W13" s="94"/>
      <c r="X13" s="94"/>
      <c r="Y13" s="93"/>
      <c r="Z13" s="120">
        <f t="shared" si="3"/>
        <v>0</v>
      </c>
    </row>
    <row r="14" spans="1:26" s="11" customFormat="1" ht="24.75" customHeight="1">
      <c r="A14" s="20">
        <v>6</v>
      </c>
      <c r="B14" s="38"/>
      <c r="C14" s="38"/>
      <c r="D14" s="38"/>
      <c r="E14" s="37"/>
      <c r="F14" s="70"/>
      <c r="G14" s="89"/>
      <c r="H14" s="90"/>
      <c r="I14" s="91"/>
      <c r="J14" s="92"/>
      <c r="K14" s="114">
        <f t="shared" si="0"/>
        <v>0</v>
      </c>
      <c r="L14" s="90"/>
      <c r="M14" s="91"/>
      <c r="N14" s="92"/>
      <c r="O14" s="117">
        <f t="shared" si="1"/>
        <v>0</v>
      </c>
      <c r="P14" s="91"/>
      <c r="Q14" s="95"/>
      <c r="R14" s="90"/>
      <c r="S14" s="91"/>
      <c r="T14" s="92"/>
      <c r="U14" s="114">
        <f t="shared" si="2"/>
        <v>0</v>
      </c>
      <c r="V14" s="87"/>
      <c r="W14" s="94"/>
      <c r="X14" s="94"/>
      <c r="Y14" s="93"/>
      <c r="Z14" s="120">
        <f t="shared" si="3"/>
        <v>0</v>
      </c>
    </row>
    <row r="15" spans="1:26" s="11" customFormat="1" ht="24.75" customHeight="1">
      <c r="A15" s="20">
        <v>7</v>
      </c>
      <c r="B15" s="38"/>
      <c r="C15" s="38"/>
      <c r="D15" s="38"/>
      <c r="E15" s="37"/>
      <c r="F15" s="70"/>
      <c r="G15" s="89"/>
      <c r="H15" s="90"/>
      <c r="I15" s="91"/>
      <c r="J15" s="92"/>
      <c r="K15" s="114">
        <f t="shared" si="0"/>
        <v>0</v>
      </c>
      <c r="L15" s="90"/>
      <c r="M15" s="91"/>
      <c r="N15" s="92"/>
      <c r="O15" s="117">
        <f t="shared" si="1"/>
        <v>0</v>
      </c>
      <c r="P15" s="91"/>
      <c r="Q15" s="95"/>
      <c r="R15" s="90"/>
      <c r="S15" s="91"/>
      <c r="T15" s="92"/>
      <c r="U15" s="114">
        <f t="shared" si="2"/>
        <v>0</v>
      </c>
      <c r="V15" s="87"/>
      <c r="W15" s="94"/>
      <c r="X15" s="94"/>
      <c r="Y15" s="93"/>
      <c r="Z15" s="120">
        <f t="shared" si="3"/>
        <v>0</v>
      </c>
    </row>
    <row r="16" spans="1:26" s="11" customFormat="1" ht="24.75" customHeight="1">
      <c r="A16" s="20">
        <v>8</v>
      </c>
      <c r="B16" s="38"/>
      <c r="C16" s="38"/>
      <c r="D16" s="38"/>
      <c r="E16" s="37"/>
      <c r="F16" s="70"/>
      <c r="G16" s="89"/>
      <c r="H16" s="90"/>
      <c r="I16" s="91"/>
      <c r="J16" s="92"/>
      <c r="K16" s="114">
        <f t="shared" si="0"/>
        <v>0</v>
      </c>
      <c r="L16" s="90"/>
      <c r="M16" s="91"/>
      <c r="N16" s="92"/>
      <c r="O16" s="117">
        <f t="shared" si="1"/>
        <v>0</v>
      </c>
      <c r="P16" s="91"/>
      <c r="Q16" s="95"/>
      <c r="R16" s="90"/>
      <c r="S16" s="91"/>
      <c r="T16" s="92"/>
      <c r="U16" s="114">
        <f t="shared" si="2"/>
        <v>0</v>
      </c>
      <c r="V16" s="87"/>
      <c r="W16" s="94"/>
      <c r="X16" s="94"/>
      <c r="Y16" s="93"/>
      <c r="Z16" s="120">
        <f t="shared" si="3"/>
        <v>0</v>
      </c>
    </row>
    <row r="17" spans="1:26" s="11" customFormat="1" ht="24.75" customHeight="1">
      <c r="A17" s="20">
        <v>9</v>
      </c>
      <c r="B17" s="38"/>
      <c r="C17" s="38"/>
      <c r="D17" s="38"/>
      <c r="E17" s="37"/>
      <c r="F17" s="70"/>
      <c r="G17" s="89"/>
      <c r="H17" s="90"/>
      <c r="I17" s="91"/>
      <c r="J17" s="92"/>
      <c r="K17" s="114">
        <f t="shared" si="0"/>
        <v>0</v>
      </c>
      <c r="L17" s="90"/>
      <c r="M17" s="91"/>
      <c r="N17" s="92"/>
      <c r="O17" s="117">
        <f t="shared" si="1"/>
        <v>0</v>
      </c>
      <c r="P17" s="91"/>
      <c r="Q17" s="95"/>
      <c r="R17" s="90"/>
      <c r="S17" s="91"/>
      <c r="T17" s="92"/>
      <c r="U17" s="114">
        <f t="shared" si="2"/>
        <v>0</v>
      </c>
      <c r="V17" s="87"/>
      <c r="W17" s="94"/>
      <c r="X17" s="94"/>
      <c r="Y17" s="93"/>
      <c r="Z17" s="120">
        <f t="shared" si="3"/>
        <v>0</v>
      </c>
    </row>
    <row r="18" spans="1:26" s="11" customFormat="1" ht="24.75" customHeight="1">
      <c r="A18" s="20">
        <v>10</v>
      </c>
      <c r="B18" s="38"/>
      <c r="C18" s="38"/>
      <c r="D18" s="38"/>
      <c r="E18" s="37"/>
      <c r="F18" s="70"/>
      <c r="G18" s="89"/>
      <c r="H18" s="90"/>
      <c r="I18" s="91"/>
      <c r="J18" s="92"/>
      <c r="K18" s="114">
        <f t="shared" si="0"/>
        <v>0</v>
      </c>
      <c r="L18" s="90"/>
      <c r="M18" s="91"/>
      <c r="N18" s="92"/>
      <c r="O18" s="117">
        <f t="shared" si="1"/>
        <v>0</v>
      </c>
      <c r="P18" s="91"/>
      <c r="Q18" s="95"/>
      <c r="R18" s="90"/>
      <c r="S18" s="91"/>
      <c r="T18" s="92"/>
      <c r="U18" s="114">
        <f t="shared" si="2"/>
        <v>0</v>
      </c>
      <c r="V18" s="87"/>
      <c r="W18" s="94"/>
      <c r="X18" s="94"/>
      <c r="Y18" s="93"/>
      <c r="Z18" s="120">
        <f t="shared" si="3"/>
        <v>0</v>
      </c>
    </row>
    <row r="19" spans="1:26" s="11" customFormat="1" ht="24.75" customHeight="1">
      <c r="A19" s="20">
        <v>11</v>
      </c>
      <c r="B19" s="38"/>
      <c r="C19" s="38"/>
      <c r="D19" s="38"/>
      <c r="E19" s="37"/>
      <c r="F19" s="70"/>
      <c r="G19" s="89"/>
      <c r="H19" s="90"/>
      <c r="I19" s="91"/>
      <c r="J19" s="92"/>
      <c r="K19" s="114">
        <f t="shared" si="0"/>
        <v>0</v>
      </c>
      <c r="L19" s="90"/>
      <c r="M19" s="91"/>
      <c r="N19" s="92"/>
      <c r="O19" s="117">
        <f t="shared" si="1"/>
        <v>0</v>
      </c>
      <c r="P19" s="91"/>
      <c r="Q19" s="95"/>
      <c r="R19" s="90"/>
      <c r="S19" s="91"/>
      <c r="T19" s="92"/>
      <c r="U19" s="114">
        <f t="shared" si="2"/>
        <v>0</v>
      </c>
      <c r="V19" s="87"/>
      <c r="W19" s="94"/>
      <c r="X19" s="94"/>
      <c r="Y19" s="93"/>
      <c r="Z19" s="120">
        <f t="shared" si="3"/>
        <v>0</v>
      </c>
    </row>
    <row r="20" spans="1:26" s="11" customFormat="1" ht="24.75" customHeight="1">
      <c r="A20" s="20">
        <v>12</v>
      </c>
      <c r="B20" s="38"/>
      <c r="C20" s="38"/>
      <c r="D20" s="38"/>
      <c r="E20" s="37"/>
      <c r="F20" s="70"/>
      <c r="G20" s="89"/>
      <c r="H20" s="90"/>
      <c r="I20" s="91"/>
      <c r="J20" s="92"/>
      <c r="K20" s="114">
        <f t="shared" si="0"/>
        <v>0</v>
      </c>
      <c r="L20" s="90"/>
      <c r="M20" s="91"/>
      <c r="N20" s="92"/>
      <c r="O20" s="117">
        <f t="shared" si="1"/>
        <v>0</v>
      </c>
      <c r="P20" s="91"/>
      <c r="Q20" s="95"/>
      <c r="R20" s="90"/>
      <c r="S20" s="91"/>
      <c r="T20" s="92"/>
      <c r="U20" s="114">
        <f t="shared" si="2"/>
        <v>0</v>
      </c>
      <c r="V20" s="87"/>
      <c r="W20" s="94"/>
      <c r="X20" s="94"/>
      <c r="Y20" s="93"/>
      <c r="Z20" s="120">
        <f t="shared" si="3"/>
        <v>0</v>
      </c>
    </row>
    <row r="21" spans="1:26" s="11" customFormat="1" ht="24.75" customHeight="1">
      <c r="A21" s="20">
        <v>13</v>
      </c>
      <c r="B21" s="38"/>
      <c r="C21" s="38"/>
      <c r="D21" s="38"/>
      <c r="E21" s="37"/>
      <c r="F21" s="70"/>
      <c r="G21" s="89"/>
      <c r="H21" s="90"/>
      <c r="I21" s="91"/>
      <c r="J21" s="92"/>
      <c r="K21" s="114">
        <f t="shared" si="0"/>
        <v>0</v>
      </c>
      <c r="L21" s="90"/>
      <c r="M21" s="91"/>
      <c r="N21" s="92"/>
      <c r="O21" s="117">
        <f t="shared" si="1"/>
        <v>0</v>
      </c>
      <c r="P21" s="91"/>
      <c r="Q21" s="95"/>
      <c r="R21" s="90"/>
      <c r="S21" s="91"/>
      <c r="T21" s="92"/>
      <c r="U21" s="114">
        <f t="shared" si="2"/>
        <v>0</v>
      </c>
      <c r="V21" s="87"/>
      <c r="W21" s="94"/>
      <c r="X21" s="94"/>
      <c r="Y21" s="93"/>
      <c r="Z21" s="120">
        <f t="shared" si="3"/>
        <v>0</v>
      </c>
    </row>
    <row r="22" spans="1:26" s="11" customFormat="1" ht="24.75" customHeight="1">
      <c r="A22" s="20">
        <v>14</v>
      </c>
      <c r="B22" s="38"/>
      <c r="C22" s="38"/>
      <c r="D22" s="38"/>
      <c r="E22" s="37"/>
      <c r="F22" s="70"/>
      <c r="G22" s="89"/>
      <c r="H22" s="90"/>
      <c r="I22" s="91"/>
      <c r="J22" s="92"/>
      <c r="K22" s="114">
        <f t="shared" si="0"/>
        <v>0</v>
      </c>
      <c r="L22" s="90"/>
      <c r="M22" s="91"/>
      <c r="N22" s="92"/>
      <c r="O22" s="117">
        <f t="shared" si="1"/>
        <v>0</v>
      </c>
      <c r="P22" s="91"/>
      <c r="Q22" s="95"/>
      <c r="R22" s="90"/>
      <c r="S22" s="91"/>
      <c r="T22" s="92"/>
      <c r="U22" s="114">
        <f t="shared" si="2"/>
        <v>0</v>
      </c>
      <c r="V22" s="87"/>
      <c r="W22" s="94"/>
      <c r="X22" s="94"/>
      <c r="Y22" s="93"/>
      <c r="Z22" s="120">
        <f t="shared" si="3"/>
        <v>0</v>
      </c>
    </row>
    <row r="23" spans="1:26" s="11" customFormat="1" ht="24.75" customHeight="1">
      <c r="A23" s="20">
        <v>15</v>
      </c>
      <c r="B23" s="38"/>
      <c r="C23" s="38"/>
      <c r="D23" s="38"/>
      <c r="E23" s="37"/>
      <c r="F23" s="70"/>
      <c r="G23" s="89"/>
      <c r="H23" s="90"/>
      <c r="I23" s="91"/>
      <c r="J23" s="92"/>
      <c r="K23" s="114">
        <f t="shared" si="0"/>
        <v>0</v>
      </c>
      <c r="L23" s="90"/>
      <c r="M23" s="91"/>
      <c r="N23" s="92"/>
      <c r="O23" s="117">
        <f t="shared" si="1"/>
        <v>0</v>
      </c>
      <c r="P23" s="91"/>
      <c r="Q23" s="95"/>
      <c r="R23" s="90"/>
      <c r="S23" s="91"/>
      <c r="T23" s="92"/>
      <c r="U23" s="114">
        <f t="shared" si="2"/>
        <v>0</v>
      </c>
      <c r="V23" s="87"/>
      <c r="W23" s="94"/>
      <c r="X23" s="94"/>
      <c r="Y23" s="93"/>
      <c r="Z23" s="120">
        <f t="shared" si="3"/>
        <v>0</v>
      </c>
    </row>
    <row r="24" spans="1:26" s="11" customFormat="1" ht="24.75" customHeight="1">
      <c r="A24" s="20">
        <v>16</v>
      </c>
      <c r="B24" s="38"/>
      <c r="C24" s="38"/>
      <c r="D24" s="38"/>
      <c r="E24" s="37"/>
      <c r="F24" s="70"/>
      <c r="G24" s="89"/>
      <c r="H24" s="90"/>
      <c r="I24" s="91"/>
      <c r="J24" s="92"/>
      <c r="K24" s="114">
        <f t="shared" si="0"/>
        <v>0</v>
      </c>
      <c r="L24" s="90"/>
      <c r="M24" s="91"/>
      <c r="N24" s="92"/>
      <c r="O24" s="117">
        <f t="shared" si="1"/>
        <v>0</v>
      </c>
      <c r="P24" s="91"/>
      <c r="Q24" s="95"/>
      <c r="R24" s="90"/>
      <c r="S24" s="91"/>
      <c r="T24" s="92"/>
      <c r="U24" s="114">
        <f t="shared" si="2"/>
        <v>0</v>
      </c>
      <c r="V24" s="87"/>
      <c r="W24" s="94"/>
      <c r="X24" s="94"/>
      <c r="Y24" s="93"/>
      <c r="Z24" s="120">
        <f t="shared" si="3"/>
        <v>0</v>
      </c>
    </row>
    <row r="25" spans="1:26" s="11" customFormat="1" ht="24.75" customHeight="1">
      <c r="A25" s="20">
        <v>17</v>
      </c>
      <c r="B25" s="38"/>
      <c r="C25" s="38"/>
      <c r="D25" s="38"/>
      <c r="E25" s="37"/>
      <c r="F25" s="70"/>
      <c r="G25" s="89"/>
      <c r="H25" s="90"/>
      <c r="I25" s="91"/>
      <c r="J25" s="92"/>
      <c r="K25" s="114">
        <f t="shared" si="0"/>
        <v>0</v>
      </c>
      <c r="L25" s="90"/>
      <c r="M25" s="91"/>
      <c r="N25" s="92"/>
      <c r="O25" s="117">
        <f t="shared" si="1"/>
        <v>0</v>
      </c>
      <c r="P25" s="91"/>
      <c r="Q25" s="95"/>
      <c r="R25" s="90"/>
      <c r="S25" s="91"/>
      <c r="T25" s="92"/>
      <c r="U25" s="114">
        <f t="shared" si="2"/>
        <v>0</v>
      </c>
      <c r="V25" s="87"/>
      <c r="W25" s="94"/>
      <c r="X25" s="94"/>
      <c r="Y25" s="93"/>
      <c r="Z25" s="120">
        <f t="shared" si="3"/>
        <v>0</v>
      </c>
    </row>
    <row r="26" spans="1:26" s="11" customFormat="1" ht="24.75" customHeight="1">
      <c r="A26" s="20">
        <v>18</v>
      </c>
      <c r="B26" s="38"/>
      <c r="C26" s="38"/>
      <c r="D26" s="38"/>
      <c r="E26" s="37"/>
      <c r="F26" s="70"/>
      <c r="G26" s="89"/>
      <c r="H26" s="90"/>
      <c r="I26" s="91"/>
      <c r="J26" s="92"/>
      <c r="K26" s="114">
        <f t="shared" si="0"/>
        <v>0</v>
      </c>
      <c r="L26" s="90"/>
      <c r="M26" s="91"/>
      <c r="N26" s="92"/>
      <c r="O26" s="117">
        <f t="shared" si="1"/>
        <v>0</v>
      </c>
      <c r="P26" s="91"/>
      <c r="Q26" s="95"/>
      <c r="R26" s="90"/>
      <c r="S26" s="91"/>
      <c r="T26" s="92"/>
      <c r="U26" s="114">
        <f t="shared" si="2"/>
        <v>0</v>
      </c>
      <c r="V26" s="87"/>
      <c r="W26" s="94"/>
      <c r="X26" s="94"/>
      <c r="Y26" s="93"/>
      <c r="Z26" s="120">
        <f t="shared" si="3"/>
        <v>0</v>
      </c>
    </row>
    <row r="27" spans="1:26" s="11" customFormat="1" ht="24.75" customHeight="1">
      <c r="A27" s="20">
        <v>19</v>
      </c>
      <c r="B27" s="38"/>
      <c r="C27" s="38"/>
      <c r="D27" s="38"/>
      <c r="E27" s="37"/>
      <c r="F27" s="70"/>
      <c r="G27" s="89"/>
      <c r="H27" s="90"/>
      <c r="I27" s="91"/>
      <c r="J27" s="92"/>
      <c r="K27" s="114">
        <f t="shared" si="0"/>
        <v>0</v>
      </c>
      <c r="L27" s="90"/>
      <c r="M27" s="91"/>
      <c r="N27" s="92"/>
      <c r="O27" s="117">
        <f t="shared" si="1"/>
        <v>0</v>
      </c>
      <c r="P27" s="91"/>
      <c r="Q27" s="95"/>
      <c r="R27" s="90"/>
      <c r="S27" s="91"/>
      <c r="T27" s="92"/>
      <c r="U27" s="114">
        <f t="shared" si="2"/>
        <v>0</v>
      </c>
      <c r="V27" s="87"/>
      <c r="W27" s="94"/>
      <c r="X27" s="94"/>
      <c r="Y27" s="93"/>
      <c r="Z27" s="120">
        <f t="shared" si="3"/>
        <v>0</v>
      </c>
    </row>
    <row r="28" spans="1:26" s="11" customFormat="1" ht="24.75" customHeight="1">
      <c r="A28" s="20">
        <v>20</v>
      </c>
      <c r="B28" s="38"/>
      <c r="C28" s="38"/>
      <c r="D28" s="38"/>
      <c r="E28" s="37"/>
      <c r="F28" s="70"/>
      <c r="G28" s="89"/>
      <c r="H28" s="90"/>
      <c r="I28" s="91"/>
      <c r="J28" s="92"/>
      <c r="K28" s="114">
        <f t="shared" si="0"/>
        <v>0</v>
      </c>
      <c r="L28" s="90"/>
      <c r="M28" s="91"/>
      <c r="N28" s="92"/>
      <c r="O28" s="117">
        <f t="shared" si="1"/>
        <v>0</v>
      </c>
      <c r="P28" s="91"/>
      <c r="Q28" s="95"/>
      <c r="R28" s="90"/>
      <c r="S28" s="91"/>
      <c r="T28" s="92"/>
      <c r="U28" s="114">
        <f t="shared" si="2"/>
        <v>0</v>
      </c>
      <c r="V28" s="87"/>
      <c r="W28" s="94"/>
      <c r="X28" s="94"/>
      <c r="Y28" s="93"/>
      <c r="Z28" s="120">
        <f t="shared" si="3"/>
        <v>0</v>
      </c>
    </row>
    <row r="29" spans="1:26" s="11" customFormat="1" ht="24.75" customHeight="1">
      <c r="A29" s="20">
        <v>21</v>
      </c>
      <c r="B29" s="38"/>
      <c r="C29" s="38"/>
      <c r="D29" s="38"/>
      <c r="E29" s="37"/>
      <c r="F29" s="70"/>
      <c r="G29" s="89"/>
      <c r="H29" s="90"/>
      <c r="I29" s="91"/>
      <c r="J29" s="92"/>
      <c r="K29" s="114">
        <f t="shared" si="0"/>
        <v>0</v>
      </c>
      <c r="L29" s="90"/>
      <c r="M29" s="91"/>
      <c r="N29" s="92"/>
      <c r="O29" s="117">
        <f t="shared" si="1"/>
        <v>0</v>
      </c>
      <c r="P29" s="91"/>
      <c r="Q29" s="95"/>
      <c r="R29" s="90"/>
      <c r="S29" s="91"/>
      <c r="T29" s="92"/>
      <c r="U29" s="114">
        <f t="shared" si="2"/>
        <v>0</v>
      </c>
      <c r="V29" s="87"/>
      <c r="W29" s="94"/>
      <c r="X29" s="94"/>
      <c r="Y29" s="93"/>
      <c r="Z29" s="120">
        <f t="shared" si="3"/>
        <v>0</v>
      </c>
    </row>
    <row r="30" spans="1:26" s="11" customFormat="1" ht="24.75" customHeight="1" thickBot="1">
      <c r="A30" s="80">
        <v>22</v>
      </c>
      <c r="B30" s="81"/>
      <c r="C30" s="81"/>
      <c r="D30" s="81"/>
      <c r="E30" s="39"/>
      <c r="F30" s="82"/>
      <c r="G30" s="96"/>
      <c r="H30" s="97"/>
      <c r="I30" s="98"/>
      <c r="J30" s="99"/>
      <c r="K30" s="115">
        <f t="shared" si="0"/>
        <v>0</v>
      </c>
      <c r="L30" s="97"/>
      <c r="M30" s="98"/>
      <c r="N30" s="99"/>
      <c r="O30" s="118">
        <f t="shared" si="1"/>
        <v>0</v>
      </c>
      <c r="P30" s="98"/>
      <c r="Q30" s="102"/>
      <c r="R30" s="97"/>
      <c r="S30" s="98"/>
      <c r="T30" s="99"/>
      <c r="U30" s="115">
        <f t="shared" si="2"/>
        <v>0</v>
      </c>
      <c r="V30" s="88"/>
      <c r="W30" s="101"/>
      <c r="X30" s="101"/>
      <c r="Y30" s="100"/>
      <c r="Z30" s="121">
        <f t="shared" si="3"/>
        <v>0</v>
      </c>
    </row>
    <row r="31" spans="1:26" ht="24.75" customHeight="1" thickBot="1">
      <c r="A31" s="183" t="s">
        <v>19</v>
      </c>
      <c r="B31" s="184"/>
      <c r="C31" s="184"/>
      <c r="D31" s="184"/>
      <c r="E31" s="184"/>
      <c r="F31" s="185"/>
      <c r="G31" s="106">
        <f>SUM(G9:G30)</f>
        <v>0</v>
      </c>
      <c r="H31" s="103" t="s">
        <v>70</v>
      </c>
      <c r="I31" s="104" t="s">
        <v>70</v>
      </c>
      <c r="J31" s="104" t="s">
        <v>70</v>
      </c>
      <c r="K31" s="116">
        <f>SUM(K9:K30)</f>
        <v>0</v>
      </c>
      <c r="L31" s="103" t="s">
        <v>70</v>
      </c>
      <c r="M31" s="104" t="s">
        <v>70</v>
      </c>
      <c r="N31" s="104" t="s">
        <v>70</v>
      </c>
      <c r="O31" s="119">
        <f>SUM(O9:O30)</f>
        <v>0</v>
      </c>
      <c r="P31" s="104" t="s">
        <v>70</v>
      </c>
      <c r="Q31" s="105" t="s">
        <v>70</v>
      </c>
      <c r="R31" s="103" t="s">
        <v>70</v>
      </c>
      <c r="S31" s="104" t="s">
        <v>70</v>
      </c>
      <c r="T31" s="104" t="s">
        <v>70</v>
      </c>
      <c r="U31" s="116">
        <f aca="true" t="shared" si="4" ref="U31:Z31">SUM(U9:U30)</f>
        <v>0</v>
      </c>
      <c r="V31" s="122">
        <f t="shared" si="4"/>
        <v>0</v>
      </c>
      <c r="W31" s="119">
        <f t="shared" si="4"/>
        <v>0</v>
      </c>
      <c r="X31" s="119">
        <f t="shared" si="4"/>
        <v>0</v>
      </c>
      <c r="Y31" s="116">
        <f t="shared" si="4"/>
        <v>0</v>
      </c>
      <c r="Z31" s="106">
        <f t="shared" si="4"/>
        <v>0</v>
      </c>
    </row>
    <row r="32" spans="1:26" ht="24.75" customHeight="1" thickBot="1">
      <c r="A32" s="170" t="s">
        <v>34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2"/>
      <c r="Z32" s="106">
        <f>'II_ST. - PRZYJĘTE'!K24</f>
        <v>0</v>
      </c>
    </row>
    <row r="33" spans="1:26" ht="24.75" customHeight="1" thickBot="1">
      <c r="A33" s="170" t="s">
        <v>35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2"/>
      <c r="Z33" s="106">
        <f>'IIIA_ ST. - PRZEKAZANE'!K23</f>
        <v>0</v>
      </c>
    </row>
    <row r="34" spans="1:26" ht="24.75" customHeight="1" thickBot="1">
      <c r="A34" s="170" t="s">
        <v>23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2"/>
      <c r="Z34" s="106">
        <f>'IIIB_ ST. - UMOWY ZLEC.'!K23</f>
        <v>0</v>
      </c>
    </row>
    <row r="35" spans="1:26" ht="24.75" customHeight="1" thickBot="1">
      <c r="A35" s="183" t="s">
        <v>85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5"/>
      <c r="Z35" s="106">
        <f>Z31+Z32-Z33-Z34</f>
        <v>0</v>
      </c>
    </row>
    <row r="36" spans="6:26" s="15" customFormat="1" ht="12.75">
      <c r="F36" s="14"/>
      <c r="G36" s="9"/>
      <c r="H36" s="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15" customFormat="1" ht="14.25" customHeight="1">
      <c r="A37" s="17"/>
      <c r="B37" s="9"/>
      <c r="C37" s="9"/>
      <c r="D37" s="9"/>
      <c r="E37" s="9"/>
      <c r="F37" s="18"/>
      <c r="I37" s="18"/>
      <c r="J37" s="18"/>
      <c r="K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8"/>
      <c r="W37" s="18"/>
      <c r="X37" s="18"/>
      <c r="Y37" s="18"/>
      <c r="Z37" s="18"/>
    </row>
    <row r="38" spans="1:26" s="15" customFormat="1" ht="21" customHeight="1">
      <c r="A38" s="204"/>
      <c r="B38" s="204"/>
      <c r="C38" s="204"/>
      <c r="D38" s="13"/>
      <c r="E38" s="13"/>
      <c r="F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203" t="s">
        <v>32</v>
      </c>
      <c r="V38" s="203"/>
      <c r="W38" s="203"/>
      <c r="X38" s="203"/>
      <c r="Y38" s="203"/>
      <c r="Z38" s="203"/>
    </row>
    <row r="39" spans="1:26" ht="15" customHeight="1">
      <c r="A39" s="197"/>
      <c r="B39" s="197"/>
      <c r="C39" s="197"/>
      <c r="D39" s="2"/>
      <c r="E39" s="2"/>
      <c r="T39" s="196" t="s">
        <v>31</v>
      </c>
      <c r="U39" s="196"/>
      <c r="V39" s="196"/>
      <c r="W39" s="196"/>
      <c r="X39" s="196"/>
      <c r="Y39" s="196"/>
      <c r="Z39" s="196"/>
    </row>
  </sheetData>
  <sheetProtection/>
  <mergeCells count="26">
    <mergeCell ref="T39:Z39"/>
    <mergeCell ref="A39:C39"/>
    <mergeCell ref="V6:Y7"/>
    <mergeCell ref="U38:Z38"/>
    <mergeCell ref="A38:C38"/>
    <mergeCell ref="A35:Y35"/>
    <mergeCell ref="Z6:Z8"/>
    <mergeCell ref="C2:M2"/>
    <mergeCell ref="G6:G7"/>
    <mergeCell ref="H6:K7"/>
    <mergeCell ref="F6:F8"/>
    <mergeCell ref="A5:I5"/>
    <mergeCell ref="C4:M4"/>
    <mergeCell ref="D6:D8"/>
    <mergeCell ref="E6:E8"/>
    <mergeCell ref="B6:B8"/>
    <mergeCell ref="A34:Y34"/>
    <mergeCell ref="C1:M1"/>
    <mergeCell ref="C3:M3"/>
    <mergeCell ref="A33:Y33"/>
    <mergeCell ref="A32:Y32"/>
    <mergeCell ref="L6:O7"/>
    <mergeCell ref="R6:U7"/>
    <mergeCell ref="A6:A8"/>
    <mergeCell ref="C6:C8"/>
    <mergeCell ref="A31:F31"/>
  </mergeCells>
  <printOptions horizontalCentered="1"/>
  <pageMargins left="0" right="0" top="0.1968503937007874" bottom="0" header="0.1968503937007874" footer="0.1968503937007874"/>
  <pageSetup horizontalDpi="600" verticalDpi="600" orientation="landscape" paperSize="9" scale="60" r:id="rId1"/>
  <headerFooter alignWithMargins="0">
    <oddHeader>&amp;R&amp;D</oddHeader>
    <oddFooter>&amp;LSporządził:............................
data, czytelny podpis, tel. kontaktowy&amp;R&amp;"Arial Narrow,Normalny"..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24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140625" style="3" customWidth="1"/>
    <col min="2" max="2" width="57.00390625" style="3" customWidth="1"/>
    <col min="3" max="3" width="29.28125" style="3" customWidth="1"/>
    <col min="4" max="4" width="16.00390625" style="3" customWidth="1"/>
    <col min="5" max="5" width="8.7109375" style="3" customWidth="1"/>
    <col min="6" max="6" width="15.28125" style="3" customWidth="1"/>
    <col min="7" max="7" width="14.28125" style="3" customWidth="1"/>
    <col min="8" max="8" width="15.28125" style="3" customWidth="1"/>
    <col min="9" max="9" width="17.421875" style="3" customWidth="1"/>
    <col min="10" max="11" width="15.28125" style="3" customWidth="1"/>
    <col min="12" max="12" width="47.421875" style="3" customWidth="1"/>
    <col min="13" max="16384" width="9.140625" style="3" customWidth="1"/>
  </cols>
  <sheetData>
    <row r="1" ht="11.25">
      <c r="B1" s="23"/>
    </row>
    <row r="2" spans="1:12" ht="18" customHeight="1">
      <c r="A2" s="23"/>
      <c r="B2" s="23" t="s">
        <v>4</v>
      </c>
      <c r="C2" s="207" t="s">
        <v>29</v>
      </c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8" customHeight="1">
      <c r="A3" s="23"/>
      <c r="B3" s="25"/>
      <c r="C3" s="207" t="s">
        <v>30</v>
      </c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8" customHeight="1">
      <c r="A4" s="23"/>
      <c r="B4" s="25"/>
      <c r="C4" s="214" t="s">
        <v>17</v>
      </c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8" customHeight="1">
      <c r="A5" s="23"/>
      <c r="B5" s="25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" customHeight="1">
      <c r="A6" s="23"/>
      <c r="B6" s="25"/>
      <c r="C6" s="207" t="str">
        <f>'I_PLAN_SPRAW. - STACJONARNE'!C4</f>
        <v>rok akademicki 2022/2023</v>
      </c>
      <c r="D6" s="207"/>
      <c r="E6" s="207"/>
      <c r="F6" s="207"/>
      <c r="G6" s="207"/>
      <c r="H6" s="207"/>
      <c r="I6" s="207"/>
      <c r="J6" s="207"/>
      <c r="K6" s="207"/>
      <c r="L6" s="207"/>
    </row>
    <row r="7" spans="2:12" ht="18" customHeight="1">
      <c r="B7" s="6"/>
      <c r="C7" s="60"/>
      <c r="D7" s="60"/>
      <c r="E7" s="60"/>
      <c r="F7" s="60"/>
      <c r="G7" s="60"/>
      <c r="H7" s="60"/>
      <c r="I7" s="4"/>
      <c r="J7" s="4"/>
      <c r="L7" s="6"/>
    </row>
    <row r="8" spans="2:12" ht="18.75">
      <c r="B8" s="6"/>
      <c r="C8" s="6"/>
      <c r="D8" s="6"/>
      <c r="E8" s="6"/>
      <c r="F8" s="5"/>
      <c r="G8" s="5"/>
      <c r="H8" s="5"/>
      <c r="I8" s="5"/>
      <c r="J8" s="5"/>
      <c r="K8" s="5"/>
      <c r="L8" s="6"/>
    </row>
    <row r="9" spans="2:12" ht="11.25" customHeight="1">
      <c r="B9" s="2"/>
      <c r="C9" s="2"/>
      <c r="D9" s="2"/>
      <c r="E9" s="2"/>
      <c r="F9" s="6"/>
      <c r="G9" s="6"/>
      <c r="H9" s="6"/>
      <c r="I9" s="6"/>
      <c r="J9" s="6"/>
      <c r="K9" s="6"/>
      <c r="L9" s="2"/>
    </row>
    <row r="10" spans="1:12" ht="24.75" customHeight="1">
      <c r="A10" s="213" t="s">
        <v>76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</row>
    <row r="11" spans="1:12" ht="24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8.75" customHeight="1">
      <c r="A12" s="210" t="s">
        <v>47</v>
      </c>
      <c r="B12" s="210" t="s">
        <v>0</v>
      </c>
      <c r="C12" s="210" t="s">
        <v>79</v>
      </c>
      <c r="D12" s="211" t="s">
        <v>112</v>
      </c>
      <c r="E12" s="210" t="s">
        <v>3</v>
      </c>
      <c r="F12" s="208" t="s">
        <v>8</v>
      </c>
      <c r="G12" s="208"/>
      <c r="H12" s="208"/>
      <c r="I12" s="208"/>
      <c r="J12" s="208"/>
      <c r="K12" s="208"/>
      <c r="L12" s="209" t="s">
        <v>50</v>
      </c>
    </row>
    <row r="13" spans="1:12" ht="60" customHeight="1">
      <c r="A13" s="210"/>
      <c r="B13" s="210"/>
      <c r="C13" s="210"/>
      <c r="D13" s="212"/>
      <c r="E13" s="210"/>
      <c r="F13" s="20" t="s">
        <v>5</v>
      </c>
      <c r="G13" s="20" t="s">
        <v>6</v>
      </c>
      <c r="H13" s="20" t="s">
        <v>11</v>
      </c>
      <c r="I13" s="20" t="s">
        <v>26</v>
      </c>
      <c r="J13" s="20" t="s">
        <v>71</v>
      </c>
      <c r="K13" s="28" t="s">
        <v>12</v>
      </c>
      <c r="L13" s="210"/>
    </row>
    <row r="14" spans="1:12" s="11" customFormat="1" ht="49.5" customHeight="1">
      <c r="A14" s="43">
        <v>1</v>
      </c>
      <c r="B14" s="44"/>
      <c r="C14" s="45"/>
      <c r="D14" s="45"/>
      <c r="E14" s="43"/>
      <c r="F14" s="37"/>
      <c r="G14" s="37"/>
      <c r="H14" s="37"/>
      <c r="I14" s="37"/>
      <c r="J14" s="37"/>
      <c r="K14" s="123">
        <f>F14+G14+H14+I14+J14</f>
        <v>0</v>
      </c>
      <c r="L14" s="44"/>
    </row>
    <row r="15" spans="1:12" s="11" customFormat="1" ht="49.5" customHeight="1">
      <c r="A15" s="43">
        <v>2</v>
      </c>
      <c r="B15" s="45"/>
      <c r="C15" s="45"/>
      <c r="D15" s="45"/>
      <c r="E15" s="43"/>
      <c r="F15" s="37"/>
      <c r="G15" s="37"/>
      <c r="H15" s="37"/>
      <c r="I15" s="37"/>
      <c r="J15" s="37"/>
      <c r="K15" s="123">
        <f aca="true" t="shared" si="0" ref="K15:K23">F15+G15+H15+I15+J15</f>
        <v>0</v>
      </c>
      <c r="L15" s="45"/>
    </row>
    <row r="16" spans="1:12" s="11" customFormat="1" ht="49.5" customHeight="1">
      <c r="A16" s="43">
        <v>3</v>
      </c>
      <c r="B16" s="45"/>
      <c r="C16" s="45"/>
      <c r="D16" s="45"/>
      <c r="E16" s="43"/>
      <c r="F16" s="37"/>
      <c r="G16" s="37"/>
      <c r="H16" s="37"/>
      <c r="I16" s="37"/>
      <c r="J16" s="37"/>
      <c r="K16" s="123">
        <f t="shared" si="0"/>
        <v>0</v>
      </c>
      <c r="L16" s="45"/>
    </row>
    <row r="17" spans="1:12" s="11" customFormat="1" ht="49.5" customHeight="1">
      <c r="A17" s="43">
        <v>4</v>
      </c>
      <c r="B17" s="45"/>
      <c r="C17" s="45"/>
      <c r="D17" s="45"/>
      <c r="E17" s="43"/>
      <c r="F17" s="37"/>
      <c r="G17" s="37"/>
      <c r="H17" s="37"/>
      <c r="I17" s="37"/>
      <c r="J17" s="37"/>
      <c r="K17" s="123">
        <f t="shared" si="0"/>
        <v>0</v>
      </c>
      <c r="L17" s="45"/>
    </row>
    <row r="18" spans="1:12" s="11" customFormat="1" ht="49.5" customHeight="1">
      <c r="A18" s="43">
        <v>5</v>
      </c>
      <c r="B18" s="45"/>
      <c r="C18" s="45"/>
      <c r="D18" s="45"/>
      <c r="E18" s="43"/>
      <c r="F18" s="37"/>
      <c r="G18" s="37"/>
      <c r="H18" s="37"/>
      <c r="I18" s="37"/>
      <c r="J18" s="37"/>
      <c r="K18" s="123">
        <f t="shared" si="0"/>
        <v>0</v>
      </c>
      <c r="L18" s="45"/>
    </row>
    <row r="19" spans="1:12" s="11" customFormat="1" ht="49.5" customHeight="1">
      <c r="A19" s="43">
        <v>6</v>
      </c>
      <c r="B19" s="45"/>
      <c r="C19" s="45"/>
      <c r="D19" s="45"/>
      <c r="E19" s="43"/>
      <c r="F19" s="37"/>
      <c r="G19" s="37"/>
      <c r="H19" s="37"/>
      <c r="I19" s="37"/>
      <c r="J19" s="37"/>
      <c r="K19" s="123">
        <f t="shared" si="0"/>
        <v>0</v>
      </c>
      <c r="L19" s="45"/>
    </row>
    <row r="20" spans="1:12" s="11" customFormat="1" ht="49.5" customHeight="1">
      <c r="A20" s="43">
        <v>7</v>
      </c>
      <c r="B20" s="45"/>
      <c r="C20" s="45"/>
      <c r="D20" s="45"/>
      <c r="E20" s="43"/>
      <c r="F20" s="37"/>
      <c r="G20" s="37"/>
      <c r="H20" s="37"/>
      <c r="I20" s="37"/>
      <c r="J20" s="37"/>
      <c r="K20" s="123">
        <f t="shared" si="0"/>
        <v>0</v>
      </c>
      <c r="L20" s="45"/>
    </row>
    <row r="21" spans="1:12" s="11" customFormat="1" ht="49.5" customHeight="1">
      <c r="A21" s="43">
        <v>8</v>
      </c>
      <c r="B21" s="45"/>
      <c r="C21" s="45"/>
      <c r="D21" s="45"/>
      <c r="E21" s="43"/>
      <c r="F21" s="37"/>
      <c r="G21" s="37"/>
      <c r="H21" s="37"/>
      <c r="I21" s="37"/>
      <c r="J21" s="37"/>
      <c r="K21" s="123">
        <f t="shared" si="0"/>
        <v>0</v>
      </c>
      <c r="L21" s="45"/>
    </row>
    <row r="22" spans="1:12" s="11" customFormat="1" ht="49.5" customHeight="1">
      <c r="A22" s="43">
        <v>9</v>
      </c>
      <c r="B22" s="45"/>
      <c r="C22" s="45"/>
      <c r="D22" s="45"/>
      <c r="E22" s="43"/>
      <c r="F22" s="37"/>
      <c r="G22" s="37"/>
      <c r="H22" s="37"/>
      <c r="I22" s="37"/>
      <c r="J22" s="37"/>
      <c r="K22" s="123">
        <f t="shared" si="0"/>
        <v>0</v>
      </c>
      <c r="L22" s="45"/>
    </row>
    <row r="23" spans="1:12" s="11" customFormat="1" ht="49.5" customHeight="1" thickBot="1">
      <c r="A23" s="46">
        <v>10</v>
      </c>
      <c r="B23" s="52"/>
      <c r="C23" s="52"/>
      <c r="D23" s="52"/>
      <c r="E23" s="46"/>
      <c r="F23" s="39"/>
      <c r="G23" s="39"/>
      <c r="H23" s="39"/>
      <c r="I23" s="39"/>
      <c r="J23" s="39"/>
      <c r="K23" s="124">
        <f t="shared" si="0"/>
        <v>0</v>
      </c>
      <c r="L23" s="45"/>
    </row>
    <row r="24" spans="1:12" ht="45" customHeight="1" thickBot="1">
      <c r="A24" s="215" t="s">
        <v>20</v>
      </c>
      <c r="B24" s="216"/>
      <c r="C24" s="216"/>
      <c r="D24" s="216"/>
      <c r="E24" s="217"/>
      <c r="F24" s="125">
        <f aca="true" t="shared" si="1" ref="F24:K24">SUM(F14:F23)</f>
        <v>0</v>
      </c>
      <c r="G24" s="125">
        <f t="shared" si="1"/>
        <v>0</v>
      </c>
      <c r="H24" s="125">
        <f t="shared" si="1"/>
        <v>0</v>
      </c>
      <c r="I24" s="125">
        <f t="shared" si="1"/>
        <v>0</v>
      </c>
      <c r="J24" s="126">
        <f t="shared" si="1"/>
        <v>0</v>
      </c>
      <c r="K24" s="61">
        <f t="shared" si="1"/>
        <v>0</v>
      </c>
      <c r="L24" s="84" t="s">
        <v>70</v>
      </c>
    </row>
  </sheetData>
  <sheetProtection/>
  <mergeCells count="13">
    <mergeCell ref="E12:E13"/>
    <mergeCell ref="C4:L4"/>
    <mergeCell ref="A24:E24"/>
    <mergeCell ref="C2:L2"/>
    <mergeCell ref="F12:K12"/>
    <mergeCell ref="L12:L13"/>
    <mergeCell ref="C12:C13"/>
    <mergeCell ref="C6:L6"/>
    <mergeCell ref="D12:D13"/>
    <mergeCell ref="C3:L3"/>
    <mergeCell ref="A10:L10"/>
    <mergeCell ref="A12:A13"/>
    <mergeCell ref="B12:B13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2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23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140625" style="3" customWidth="1"/>
    <col min="2" max="2" width="47.140625" style="3" customWidth="1"/>
    <col min="3" max="3" width="29.28125" style="3" customWidth="1"/>
    <col min="4" max="4" width="16.00390625" style="3" customWidth="1"/>
    <col min="5" max="5" width="9.28125" style="3" customWidth="1"/>
    <col min="6" max="8" width="15.7109375" style="3" customWidth="1"/>
    <col min="9" max="9" width="17.421875" style="3" customWidth="1"/>
    <col min="10" max="11" width="15.7109375" style="3" customWidth="1"/>
    <col min="12" max="12" width="53.140625" style="3" customWidth="1"/>
    <col min="13" max="16384" width="9.140625" style="3" customWidth="1"/>
  </cols>
  <sheetData>
    <row r="1" spans="1:12" ht="18" customHeight="1">
      <c r="A1" s="23"/>
      <c r="B1" s="23" t="s">
        <v>4</v>
      </c>
      <c r="C1" s="207" t="s">
        <v>29</v>
      </c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8" customHeight="1">
      <c r="A2" s="23"/>
      <c r="B2" s="25"/>
      <c r="C2" s="207" t="s">
        <v>30</v>
      </c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8" customHeight="1">
      <c r="A3" s="23"/>
      <c r="B3" s="25"/>
      <c r="C3" s="214" t="s">
        <v>17</v>
      </c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8" customHeight="1">
      <c r="A4" s="23"/>
      <c r="B4" s="25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" customHeight="1">
      <c r="A5" s="23"/>
      <c r="B5" s="25"/>
      <c r="C5" s="207" t="str">
        <f>'I_PLAN_SPRAW. - STACJONARNE'!C4</f>
        <v>rok akademicki 2022/2023</v>
      </c>
      <c r="D5" s="207"/>
      <c r="E5" s="207"/>
      <c r="F5" s="207"/>
      <c r="G5" s="207"/>
      <c r="H5" s="207"/>
      <c r="I5" s="207"/>
      <c r="J5" s="207"/>
      <c r="K5" s="207"/>
      <c r="L5" s="207"/>
    </row>
    <row r="6" spans="2:12" ht="18" customHeight="1">
      <c r="B6" s="6"/>
      <c r="C6" s="221"/>
      <c r="D6" s="221"/>
      <c r="E6" s="221"/>
      <c r="F6" s="221"/>
      <c r="G6" s="221"/>
      <c r="H6" s="221"/>
      <c r="I6" s="4"/>
      <c r="J6" s="4"/>
      <c r="L6" s="6"/>
    </row>
    <row r="7" spans="2:12" ht="18.75">
      <c r="B7" s="6"/>
      <c r="C7" s="6"/>
      <c r="D7" s="6"/>
      <c r="E7" s="6"/>
      <c r="F7" s="5"/>
      <c r="G7" s="5"/>
      <c r="H7" s="5"/>
      <c r="I7" s="5"/>
      <c r="J7" s="5"/>
      <c r="K7" s="5"/>
      <c r="L7" s="6"/>
    </row>
    <row r="8" spans="2:12" ht="11.25" customHeight="1">
      <c r="B8" s="2"/>
      <c r="C8" s="2"/>
      <c r="D8" s="2"/>
      <c r="E8" s="2"/>
      <c r="F8" s="6"/>
      <c r="G8" s="6"/>
      <c r="H8" s="6"/>
      <c r="I8" s="6"/>
      <c r="J8" s="6"/>
      <c r="K8" s="6"/>
      <c r="L8" s="2"/>
    </row>
    <row r="9" spans="1:12" s="41" customFormat="1" ht="25.5" customHeight="1">
      <c r="A9" s="213" t="s">
        <v>72</v>
      </c>
      <c r="B9" s="213"/>
      <c r="C9" s="213"/>
      <c r="D9" s="213"/>
      <c r="E9" s="213"/>
      <c r="F9" s="213"/>
      <c r="G9" s="213"/>
      <c r="H9" s="213"/>
      <c r="I9" s="213"/>
      <c r="J9" s="40"/>
      <c r="K9" s="40"/>
      <c r="L9" s="40"/>
    </row>
    <row r="10" spans="1:12" s="41" customFormat="1" ht="25.5" customHeight="1" thickBot="1">
      <c r="A10" s="34"/>
      <c r="B10" s="34"/>
      <c r="C10" s="34"/>
      <c r="D10" s="34"/>
      <c r="E10" s="34"/>
      <c r="F10" s="34"/>
      <c r="G10" s="34"/>
      <c r="H10" s="34"/>
      <c r="I10" s="34"/>
      <c r="J10" s="40"/>
      <c r="K10" s="40"/>
      <c r="L10" s="40"/>
    </row>
    <row r="11" spans="1:12" ht="18.75" customHeight="1">
      <c r="A11" s="223" t="s">
        <v>49</v>
      </c>
      <c r="B11" s="222" t="s">
        <v>0</v>
      </c>
      <c r="C11" s="210" t="s">
        <v>79</v>
      </c>
      <c r="D11" s="211" t="s">
        <v>112</v>
      </c>
      <c r="E11" s="222" t="s">
        <v>3</v>
      </c>
      <c r="F11" s="220" t="s">
        <v>8</v>
      </c>
      <c r="G11" s="220"/>
      <c r="H11" s="220"/>
      <c r="I11" s="220"/>
      <c r="J11" s="220"/>
      <c r="K11" s="220"/>
      <c r="L11" s="218" t="s">
        <v>48</v>
      </c>
    </row>
    <row r="12" spans="1:12" ht="60" customHeight="1">
      <c r="A12" s="224"/>
      <c r="B12" s="210"/>
      <c r="C12" s="210"/>
      <c r="D12" s="212"/>
      <c r="E12" s="210"/>
      <c r="F12" s="20" t="s">
        <v>5</v>
      </c>
      <c r="G12" s="20" t="s">
        <v>6</v>
      </c>
      <c r="H12" s="20" t="s">
        <v>11</v>
      </c>
      <c r="I12" s="20" t="s">
        <v>26</v>
      </c>
      <c r="J12" s="27" t="s">
        <v>71</v>
      </c>
      <c r="K12" s="28" t="s">
        <v>12</v>
      </c>
      <c r="L12" s="219"/>
    </row>
    <row r="13" spans="1:12" s="11" customFormat="1" ht="49.5" customHeight="1">
      <c r="A13" s="42">
        <v>1</v>
      </c>
      <c r="B13" s="44"/>
      <c r="C13" s="45"/>
      <c r="D13" s="45"/>
      <c r="E13" s="43"/>
      <c r="F13" s="37"/>
      <c r="G13" s="37"/>
      <c r="H13" s="37"/>
      <c r="I13" s="37"/>
      <c r="J13" s="37"/>
      <c r="K13" s="123">
        <f>F13+G13+H13+I13+J13</f>
        <v>0</v>
      </c>
      <c r="L13" s="47"/>
    </row>
    <row r="14" spans="1:12" s="11" customFormat="1" ht="49.5" customHeight="1">
      <c r="A14" s="42">
        <v>2</v>
      </c>
      <c r="B14" s="45"/>
      <c r="C14" s="45"/>
      <c r="D14" s="45"/>
      <c r="E14" s="43"/>
      <c r="F14" s="37"/>
      <c r="G14" s="37"/>
      <c r="H14" s="37"/>
      <c r="I14" s="37"/>
      <c r="J14" s="37"/>
      <c r="K14" s="123">
        <f aca="true" t="shared" si="0" ref="K14:K22">F14+G14+H14+I14+J14</f>
        <v>0</v>
      </c>
      <c r="L14" s="48"/>
    </row>
    <row r="15" spans="1:12" s="11" customFormat="1" ht="49.5" customHeight="1">
      <c r="A15" s="42">
        <v>3</v>
      </c>
      <c r="B15" s="45"/>
      <c r="C15" s="45"/>
      <c r="D15" s="45"/>
      <c r="E15" s="43"/>
      <c r="F15" s="37"/>
      <c r="G15" s="37"/>
      <c r="H15" s="37"/>
      <c r="I15" s="37"/>
      <c r="J15" s="37"/>
      <c r="K15" s="123">
        <f t="shared" si="0"/>
        <v>0</v>
      </c>
      <c r="L15" s="48"/>
    </row>
    <row r="16" spans="1:12" s="11" customFormat="1" ht="49.5" customHeight="1">
      <c r="A16" s="42">
        <v>4</v>
      </c>
      <c r="B16" s="45"/>
      <c r="C16" s="45"/>
      <c r="D16" s="45"/>
      <c r="E16" s="43"/>
      <c r="F16" s="37"/>
      <c r="G16" s="37"/>
      <c r="H16" s="37"/>
      <c r="I16" s="37"/>
      <c r="J16" s="37"/>
      <c r="K16" s="123">
        <f t="shared" si="0"/>
        <v>0</v>
      </c>
      <c r="L16" s="48"/>
    </row>
    <row r="17" spans="1:12" s="11" customFormat="1" ht="49.5" customHeight="1">
      <c r="A17" s="42">
        <v>5</v>
      </c>
      <c r="B17" s="45"/>
      <c r="C17" s="45"/>
      <c r="D17" s="45"/>
      <c r="E17" s="43"/>
      <c r="F17" s="37"/>
      <c r="G17" s="37"/>
      <c r="H17" s="37"/>
      <c r="I17" s="37"/>
      <c r="J17" s="37"/>
      <c r="K17" s="123">
        <f t="shared" si="0"/>
        <v>0</v>
      </c>
      <c r="L17" s="48"/>
    </row>
    <row r="18" spans="1:12" s="11" customFormat="1" ht="49.5" customHeight="1">
      <c r="A18" s="42">
        <v>6</v>
      </c>
      <c r="B18" s="45"/>
      <c r="C18" s="45"/>
      <c r="D18" s="45"/>
      <c r="E18" s="43"/>
      <c r="F18" s="37"/>
      <c r="G18" s="37"/>
      <c r="H18" s="37"/>
      <c r="I18" s="37"/>
      <c r="J18" s="37"/>
      <c r="K18" s="123">
        <f t="shared" si="0"/>
        <v>0</v>
      </c>
      <c r="L18" s="48"/>
    </row>
    <row r="19" spans="1:12" s="11" customFormat="1" ht="49.5" customHeight="1">
      <c r="A19" s="42">
        <v>7</v>
      </c>
      <c r="B19" s="45"/>
      <c r="C19" s="45"/>
      <c r="D19" s="45"/>
      <c r="E19" s="43"/>
      <c r="F19" s="37"/>
      <c r="G19" s="37"/>
      <c r="H19" s="37"/>
      <c r="I19" s="37"/>
      <c r="J19" s="37"/>
      <c r="K19" s="123">
        <f t="shared" si="0"/>
        <v>0</v>
      </c>
      <c r="L19" s="48"/>
    </row>
    <row r="20" spans="1:12" s="11" customFormat="1" ht="49.5" customHeight="1">
      <c r="A20" s="42">
        <v>8</v>
      </c>
      <c r="B20" s="45"/>
      <c r="C20" s="45"/>
      <c r="D20" s="45"/>
      <c r="E20" s="43"/>
      <c r="F20" s="37"/>
      <c r="G20" s="37"/>
      <c r="H20" s="37"/>
      <c r="I20" s="37"/>
      <c r="J20" s="37"/>
      <c r="K20" s="123">
        <f t="shared" si="0"/>
        <v>0</v>
      </c>
      <c r="L20" s="48"/>
    </row>
    <row r="21" spans="1:12" s="11" customFormat="1" ht="49.5" customHeight="1">
      <c r="A21" s="42">
        <v>9</v>
      </c>
      <c r="B21" s="45"/>
      <c r="C21" s="45"/>
      <c r="D21" s="45"/>
      <c r="E21" s="43"/>
      <c r="F21" s="37"/>
      <c r="G21" s="37"/>
      <c r="H21" s="37"/>
      <c r="I21" s="37"/>
      <c r="J21" s="37"/>
      <c r="K21" s="123">
        <f t="shared" si="0"/>
        <v>0</v>
      </c>
      <c r="L21" s="48"/>
    </row>
    <row r="22" spans="1:12" s="11" customFormat="1" ht="49.5" customHeight="1" thickBot="1">
      <c r="A22" s="62">
        <v>10</v>
      </c>
      <c r="B22" s="52"/>
      <c r="C22" s="52"/>
      <c r="D22" s="52"/>
      <c r="E22" s="46"/>
      <c r="F22" s="39"/>
      <c r="G22" s="39"/>
      <c r="H22" s="39"/>
      <c r="I22" s="39"/>
      <c r="J22" s="39"/>
      <c r="K22" s="124">
        <f t="shared" si="0"/>
        <v>0</v>
      </c>
      <c r="L22" s="48"/>
    </row>
    <row r="23" spans="1:12" ht="42" customHeight="1" thickBot="1">
      <c r="A23" s="215" t="s">
        <v>20</v>
      </c>
      <c r="B23" s="216"/>
      <c r="C23" s="216"/>
      <c r="D23" s="216"/>
      <c r="E23" s="217"/>
      <c r="F23" s="125">
        <f aca="true" t="shared" si="1" ref="F23:K23">SUM(F13:F22)</f>
        <v>0</v>
      </c>
      <c r="G23" s="125">
        <f t="shared" si="1"/>
        <v>0</v>
      </c>
      <c r="H23" s="125">
        <f t="shared" si="1"/>
        <v>0</v>
      </c>
      <c r="I23" s="125">
        <f t="shared" si="1"/>
        <v>0</v>
      </c>
      <c r="J23" s="125">
        <f t="shared" si="1"/>
        <v>0</v>
      </c>
      <c r="K23" s="61">
        <f t="shared" si="1"/>
        <v>0</v>
      </c>
      <c r="L23" s="83" t="s">
        <v>70</v>
      </c>
    </row>
  </sheetData>
  <sheetProtection/>
  <mergeCells count="14">
    <mergeCell ref="A23:E23"/>
    <mergeCell ref="A11:A12"/>
    <mergeCell ref="B11:B12"/>
    <mergeCell ref="D11:D12"/>
    <mergeCell ref="C1:L1"/>
    <mergeCell ref="C2:L2"/>
    <mergeCell ref="L11:L12"/>
    <mergeCell ref="C11:C12"/>
    <mergeCell ref="F11:K11"/>
    <mergeCell ref="C3:L3"/>
    <mergeCell ref="C5:L5"/>
    <mergeCell ref="C6:H6"/>
    <mergeCell ref="A9:I9"/>
    <mergeCell ref="E11:E12"/>
  </mergeCells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2" r:id="rId1"/>
  <headerFooter alignWithMargins="0">
    <oddHeader>&amp;R&amp;D</oddHeader>
    <oddFooter>&amp;R&amp;"Arial Narrow,Normalny"..........................................................................................................................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23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51.57421875" style="1" customWidth="1"/>
    <col min="3" max="3" width="30.28125" style="1" customWidth="1"/>
    <col min="4" max="4" width="16.00390625" style="1" customWidth="1"/>
    <col min="5" max="5" width="9.00390625" style="1" customWidth="1"/>
    <col min="6" max="8" width="15.7109375" style="1" customWidth="1"/>
    <col min="9" max="9" width="16.8515625" style="1" customWidth="1"/>
    <col min="10" max="11" width="15.7109375" style="1" customWidth="1"/>
    <col min="12" max="12" width="32.57421875" style="1" customWidth="1"/>
    <col min="13" max="16384" width="9.140625" style="1" customWidth="1"/>
  </cols>
  <sheetData>
    <row r="1" spans="1:12" s="3" customFormat="1" ht="18" customHeight="1">
      <c r="A1" s="23"/>
      <c r="B1" s="23" t="s">
        <v>4</v>
      </c>
      <c r="C1" s="207" t="s">
        <v>29</v>
      </c>
      <c r="D1" s="207"/>
      <c r="E1" s="207"/>
      <c r="F1" s="207"/>
      <c r="G1" s="207"/>
      <c r="H1" s="207"/>
      <c r="I1" s="207"/>
      <c r="J1" s="207"/>
      <c r="K1" s="207"/>
      <c r="L1" s="207"/>
    </row>
    <row r="2" spans="1:12" s="3" customFormat="1" ht="18" customHeight="1">
      <c r="A2" s="23"/>
      <c r="B2" s="25"/>
      <c r="C2" s="207" t="s">
        <v>30</v>
      </c>
      <c r="D2" s="207"/>
      <c r="E2" s="207"/>
      <c r="F2" s="207"/>
      <c r="G2" s="207"/>
      <c r="H2" s="207"/>
      <c r="I2" s="207"/>
      <c r="J2" s="207"/>
      <c r="K2" s="207"/>
      <c r="L2" s="207"/>
    </row>
    <row r="3" spans="1:12" s="3" customFormat="1" ht="18" customHeight="1">
      <c r="A3" s="23"/>
      <c r="B3" s="25"/>
      <c r="C3" s="214" t="s">
        <v>17</v>
      </c>
      <c r="D3" s="214"/>
      <c r="E3" s="214"/>
      <c r="F3" s="214"/>
      <c r="G3" s="214"/>
      <c r="H3" s="214"/>
      <c r="I3" s="214"/>
      <c r="J3" s="214"/>
      <c r="K3" s="214"/>
      <c r="L3" s="214"/>
    </row>
    <row r="4" spans="1:12" s="3" customFormat="1" ht="18" customHeight="1">
      <c r="A4" s="23"/>
      <c r="B4" s="25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3" customFormat="1" ht="18" customHeight="1">
      <c r="A5" s="23"/>
      <c r="B5" s="25"/>
      <c r="C5" s="207" t="str">
        <f>'I_PLAN_SPRAW. - STACJONARNE'!C4</f>
        <v>rok akademicki 2022/2023</v>
      </c>
      <c r="D5" s="207"/>
      <c r="E5" s="207"/>
      <c r="F5" s="207"/>
      <c r="G5" s="207"/>
      <c r="H5" s="207"/>
      <c r="I5" s="207"/>
      <c r="J5" s="207"/>
      <c r="K5" s="207"/>
      <c r="L5" s="207"/>
    </row>
    <row r="6" spans="1:12" ht="18" customHeight="1">
      <c r="A6" s="3"/>
      <c r="B6" s="6"/>
      <c r="C6" s="4"/>
      <c r="D6" s="4"/>
      <c r="E6" s="4"/>
      <c r="F6" s="4"/>
      <c r="G6" s="4"/>
      <c r="H6" s="4"/>
      <c r="I6" s="4"/>
      <c r="J6" s="4"/>
      <c r="K6" s="3"/>
      <c r="L6" s="6"/>
    </row>
    <row r="7" spans="1:12" ht="18.75">
      <c r="A7" s="3"/>
      <c r="B7" s="6"/>
      <c r="C7" s="6"/>
      <c r="D7" s="6"/>
      <c r="E7" s="6"/>
      <c r="F7" s="5"/>
      <c r="G7" s="5"/>
      <c r="H7" s="5"/>
      <c r="I7" s="5"/>
      <c r="J7" s="5"/>
      <c r="K7" s="5"/>
      <c r="L7" s="6"/>
    </row>
    <row r="8" spans="1:12" ht="11.25" customHeight="1">
      <c r="A8" s="3"/>
      <c r="B8" s="2"/>
      <c r="C8" s="2"/>
      <c r="D8" s="2"/>
      <c r="E8" s="2"/>
      <c r="F8" s="6"/>
      <c r="G8" s="6"/>
      <c r="H8" s="6"/>
      <c r="I8" s="6"/>
      <c r="J8" s="6"/>
      <c r="K8" s="6"/>
      <c r="L8" s="2"/>
    </row>
    <row r="9" spans="1:12" ht="18.75" customHeight="1">
      <c r="A9" s="213" t="s">
        <v>74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8"/>
    </row>
    <row r="10" spans="1:12" ht="18.75" customHeight="1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8"/>
    </row>
    <row r="11" spans="1:12" ht="18.75" customHeight="1">
      <c r="A11" s="223" t="s">
        <v>1</v>
      </c>
      <c r="B11" s="222" t="s">
        <v>0</v>
      </c>
      <c r="C11" s="210" t="s">
        <v>79</v>
      </c>
      <c r="D11" s="211" t="s">
        <v>112</v>
      </c>
      <c r="E11" s="222" t="s">
        <v>3</v>
      </c>
      <c r="F11" s="220" t="s">
        <v>8</v>
      </c>
      <c r="G11" s="220"/>
      <c r="H11" s="220"/>
      <c r="I11" s="220"/>
      <c r="J11" s="220"/>
      <c r="K11" s="220"/>
      <c r="L11" s="225" t="s">
        <v>24</v>
      </c>
    </row>
    <row r="12" spans="1:12" ht="60" customHeight="1">
      <c r="A12" s="224"/>
      <c r="B12" s="210"/>
      <c r="C12" s="210"/>
      <c r="D12" s="212"/>
      <c r="E12" s="210"/>
      <c r="F12" s="20" t="s">
        <v>5</v>
      </c>
      <c r="G12" s="20" t="s">
        <v>6</v>
      </c>
      <c r="H12" s="20" t="s">
        <v>11</v>
      </c>
      <c r="I12" s="20" t="s">
        <v>26</v>
      </c>
      <c r="J12" s="27" t="s">
        <v>71</v>
      </c>
      <c r="K12" s="28" t="s">
        <v>12</v>
      </c>
      <c r="L12" s="219"/>
    </row>
    <row r="13" spans="1:12" s="50" customFormat="1" ht="45" customHeight="1">
      <c r="A13" s="49">
        <v>1</v>
      </c>
      <c r="B13" s="44"/>
      <c r="C13" s="45"/>
      <c r="D13" s="45"/>
      <c r="E13" s="43"/>
      <c r="F13" s="37"/>
      <c r="G13" s="37"/>
      <c r="H13" s="37"/>
      <c r="I13" s="37"/>
      <c r="J13" s="37"/>
      <c r="K13" s="123">
        <f>F13+G13+H13+I13+J13</f>
        <v>0</v>
      </c>
      <c r="L13" s="47"/>
    </row>
    <row r="14" spans="1:12" s="50" customFormat="1" ht="45" customHeight="1">
      <c r="A14" s="49">
        <v>2</v>
      </c>
      <c r="B14" s="45"/>
      <c r="C14" s="45"/>
      <c r="D14" s="45"/>
      <c r="E14" s="43"/>
      <c r="F14" s="37"/>
      <c r="G14" s="37"/>
      <c r="H14" s="37"/>
      <c r="I14" s="37"/>
      <c r="J14" s="37"/>
      <c r="K14" s="123">
        <f aca="true" t="shared" si="0" ref="K14:K22">F14+G14+H14+I14+J14</f>
        <v>0</v>
      </c>
      <c r="L14" s="48"/>
    </row>
    <row r="15" spans="1:12" s="50" customFormat="1" ht="45" customHeight="1">
      <c r="A15" s="49">
        <v>3</v>
      </c>
      <c r="B15" s="45"/>
      <c r="C15" s="45"/>
      <c r="D15" s="45"/>
      <c r="E15" s="43"/>
      <c r="F15" s="37"/>
      <c r="G15" s="37"/>
      <c r="H15" s="37"/>
      <c r="I15" s="37"/>
      <c r="J15" s="37"/>
      <c r="K15" s="123">
        <f t="shared" si="0"/>
        <v>0</v>
      </c>
      <c r="L15" s="48"/>
    </row>
    <row r="16" spans="1:12" s="50" customFormat="1" ht="45" customHeight="1">
      <c r="A16" s="49">
        <v>4</v>
      </c>
      <c r="B16" s="45"/>
      <c r="C16" s="45"/>
      <c r="D16" s="45"/>
      <c r="E16" s="43"/>
      <c r="F16" s="37"/>
      <c r="G16" s="37"/>
      <c r="H16" s="37"/>
      <c r="I16" s="37"/>
      <c r="J16" s="37"/>
      <c r="K16" s="123">
        <f t="shared" si="0"/>
        <v>0</v>
      </c>
      <c r="L16" s="48"/>
    </row>
    <row r="17" spans="1:12" s="50" customFormat="1" ht="45" customHeight="1">
      <c r="A17" s="49">
        <v>5</v>
      </c>
      <c r="B17" s="45"/>
      <c r="C17" s="45"/>
      <c r="D17" s="45"/>
      <c r="E17" s="43"/>
      <c r="F17" s="37"/>
      <c r="G17" s="37"/>
      <c r="H17" s="37"/>
      <c r="I17" s="37"/>
      <c r="J17" s="37"/>
      <c r="K17" s="123">
        <f t="shared" si="0"/>
        <v>0</v>
      </c>
      <c r="L17" s="48"/>
    </row>
    <row r="18" spans="1:12" s="50" customFormat="1" ht="45" customHeight="1">
      <c r="A18" s="49">
        <v>6</v>
      </c>
      <c r="B18" s="45"/>
      <c r="C18" s="45"/>
      <c r="D18" s="45"/>
      <c r="E18" s="43"/>
      <c r="F18" s="37"/>
      <c r="G18" s="37"/>
      <c r="H18" s="37"/>
      <c r="I18" s="37"/>
      <c r="J18" s="37"/>
      <c r="K18" s="123">
        <f t="shared" si="0"/>
        <v>0</v>
      </c>
      <c r="L18" s="48"/>
    </row>
    <row r="19" spans="1:12" s="50" customFormat="1" ht="45" customHeight="1">
      <c r="A19" s="49">
        <v>7</v>
      </c>
      <c r="B19" s="45"/>
      <c r="C19" s="45"/>
      <c r="D19" s="45"/>
      <c r="E19" s="43"/>
      <c r="F19" s="37"/>
      <c r="G19" s="37"/>
      <c r="H19" s="37"/>
      <c r="I19" s="37"/>
      <c r="J19" s="37"/>
      <c r="K19" s="123">
        <f t="shared" si="0"/>
        <v>0</v>
      </c>
      <c r="L19" s="48"/>
    </row>
    <row r="20" spans="1:12" s="50" customFormat="1" ht="45" customHeight="1">
      <c r="A20" s="49">
        <v>8</v>
      </c>
      <c r="B20" s="45"/>
      <c r="C20" s="45"/>
      <c r="D20" s="45"/>
      <c r="E20" s="43"/>
      <c r="F20" s="37"/>
      <c r="G20" s="37"/>
      <c r="H20" s="37"/>
      <c r="I20" s="37"/>
      <c r="J20" s="37"/>
      <c r="K20" s="123">
        <f t="shared" si="0"/>
        <v>0</v>
      </c>
      <c r="L20" s="48"/>
    </row>
    <row r="21" spans="1:12" s="50" customFormat="1" ht="45" customHeight="1">
      <c r="A21" s="49">
        <v>9</v>
      </c>
      <c r="B21" s="45"/>
      <c r="C21" s="45"/>
      <c r="D21" s="45"/>
      <c r="E21" s="43"/>
      <c r="F21" s="37"/>
      <c r="G21" s="37"/>
      <c r="H21" s="37"/>
      <c r="I21" s="37"/>
      <c r="J21" s="37"/>
      <c r="K21" s="123">
        <f t="shared" si="0"/>
        <v>0</v>
      </c>
      <c r="L21" s="48"/>
    </row>
    <row r="22" spans="1:12" s="50" customFormat="1" ht="45" customHeight="1" thickBot="1">
      <c r="A22" s="64">
        <v>10</v>
      </c>
      <c r="B22" s="52"/>
      <c r="C22" s="52"/>
      <c r="D22" s="52"/>
      <c r="E22" s="46"/>
      <c r="F22" s="39"/>
      <c r="G22" s="39"/>
      <c r="H22" s="39"/>
      <c r="I22" s="39"/>
      <c r="J22" s="39"/>
      <c r="K22" s="123">
        <f t="shared" si="0"/>
        <v>0</v>
      </c>
      <c r="L22" s="48"/>
    </row>
    <row r="23" spans="1:12" s="50" customFormat="1" ht="45" customHeight="1" thickBot="1">
      <c r="A23" s="226" t="s">
        <v>20</v>
      </c>
      <c r="B23" s="227"/>
      <c r="C23" s="227"/>
      <c r="D23" s="227"/>
      <c r="E23" s="228"/>
      <c r="F23" s="125">
        <f aca="true" t="shared" si="1" ref="F23:K23">SUM(F13:F22)</f>
        <v>0</v>
      </c>
      <c r="G23" s="125">
        <f t="shared" si="1"/>
        <v>0</v>
      </c>
      <c r="H23" s="125">
        <f t="shared" si="1"/>
        <v>0</v>
      </c>
      <c r="I23" s="125">
        <f t="shared" si="1"/>
        <v>0</v>
      </c>
      <c r="J23" s="125">
        <f t="shared" si="1"/>
        <v>0</v>
      </c>
      <c r="K23" s="61">
        <f t="shared" si="1"/>
        <v>0</v>
      </c>
      <c r="L23" s="51" t="s">
        <v>70</v>
      </c>
    </row>
  </sheetData>
  <sheetProtection/>
  <mergeCells count="13">
    <mergeCell ref="F11:K11"/>
    <mergeCell ref="A23:E23"/>
    <mergeCell ref="D11:D12"/>
    <mergeCell ref="A9:K9"/>
    <mergeCell ref="C1:L1"/>
    <mergeCell ref="C2:L2"/>
    <mergeCell ref="C3:L3"/>
    <mergeCell ref="C5:L5"/>
    <mergeCell ref="L11:L12"/>
    <mergeCell ref="A11:A12"/>
    <mergeCell ref="B11:B12"/>
    <mergeCell ref="C11:C12"/>
    <mergeCell ref="E11:E12"/>
  </mergeCells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7" r:id="rId1"/>
  <headerFooter alignWithMargins="0">
    <oddHeader>&amp;R&amp;D</oddHeader>
    <oddFooter>&amp;R&amp;"Arial Narrow,Normalny".&amp;"Arial Narrow,Kursywa"&amp;14............................................................
pieczęć imienna i podpis Kierownika jednostki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4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35.57421875" style="3" customWidth="1"/>
    <col min="3" max="3" width="14.8515625" style="3" customWidth="1"/>
    <col min="4" max="4" width="6.7109375" style="3" customWidth="1"/>
    <col min="5" max="7" width="5.7109375" style="3" customWidth="1"/>
    <col min="8" max="9" width="7.28125" style="3" customWidth="1"/>
    <col min="10" max="10" width="6.28125" style="3" customWidth="1"/>
    <col min="11" max="11" width="5.7109375" style="3" customWidth="1"/>
    <col min="12" max="12" width="7.7109375" style="3" customWidth="1"/>
    <col min="13" max="14" width="5.7109375" style="3" customWidth="1"/>
    <col min="15" max="15" width="7.28125" style="3" customWidth="1"/>
    <col min="16" max="16" width="6.57421875" style="3" customWidth="1"/>
    <col min="17" max="17" width="5.421875" style="3" customWidth="1"/>
    <col min="18" max="18" width="7.57421875" style="3" customWidth="1"/>
    <col min="19" max="20" width="5.7109375" style="3" customWidth="1"/>
    <col min="21" max="21" width="7.28125" style="3" customWidth="1"/>
    <col min="22" max="22" width="7.140625" style="3" customWidth="1"/>
    <col min="23" max="23" width="6.140625" style="3" customWidth="1"/>
    <col min="24" max="24" width="7.57421875" style="3" customWidth="1"/>
    <col min="25" max="27" width="4.7109375" style="3" customWidth="1"/>
    <col min="28" max="28" width="10.00390625" style="3" customWidth="1"/>
    <col min="29" max="30" width="5.7109375" style="3" customWidth="1"/>
    <col min="31" max="16384" width="9.140625" style="3" customWidth="1"/>
  </cols>
  <sheetData>
    <row r="1" spans="1:30" ht="21.75" customHeight="1">
      <c r="A1" s="23"/>
      <c r="B1" s="23" t="s">
        <v>4</v>
      </c>
      <c r="C1" s="23"/>
      <c r="D1" s="173" t="s">
        <v>29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3"/>
      <c r="AA1" s="23"/>
      <c r="AB1" s="23"/>
      <c r="AC1" s="23"/>
      <c r="AD1" s="23"/>
    </row>
    <row r="2" spans="1:30" ht="30" customHeight="1">
      <c r="A2" s="23"/>
      <c r="B2" s="25"/>
      <c r="C2" s="25"/>
      <c r="D2" s="173" t="s">
        <v>30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4"/>
      <c r="P2" s="24"/>
      <c r="Q2" s="24"/>
      <c r="R2" s="24"/>
      <c r="S2" s="24"/>
      <c r="T2" s="24"/>
      <c r="U2" s="24"/>
      <c r="V2" s="24"/>
      <c r="W2" s="24"/>
      <c r="X2" s="24"/>
      <c r="Y2" s="23"/>
      <c r="Z2" s="23"/>
      <c r="AA2" s="23"/>
      <c r="AB2" s="23"/>
      <c r="AC2" s="23"/>
      <c r="AD2" s="23"/>
    </row>
    <row r="3" spans="1:30" ht="18" customHeight="1">
      <c r="A3" s="23"/>
      <c r="B3" s="25"/>
      <c r="C3" s="25"/>
      <c r="D3" s="174" t="s">
        <v>17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24"/>
      <c r="P3" s="24"/>
      <c r="Q3" s="24"/>
      <c r="R3" s="24"/>
      <c r="S3" s="24"/>
      <c r="T3" s="24"/>
      <c r="U3" s="24"/>
      <c r="V3" s="24"/>
      <c r="W3" s="24"/>
      <c r="X3" s="24"/>
      <c r="Y3" s="23"/>
      <c r="Z3" s="23"/>
      <c r="AA3" s="23"/>
      <c r="AB3" s="23"/>
      <c r="AC3" s="23"/>
      <c r="AD3" s="23"/>
    </row>
    <row r="4" spans="1:30" ht="18" customHeight="1">
      <c r="A4" s="23"/>
      <c r="B4" s="25"/>
      <c r="C4" s="25"/>
      <c r="D4" s="173" t="str">
        <f>'I_PLAN_SPRAW. - STACJONARNE'!C4</f>
        <v>rok akademicki 2022/2023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24"/>
      <c r="P4" s="24"/>
      <c r="Q4" s="24"/>
      <c r="R4" s="24"/>
      <c r="S4" s="24"/>
      <c r="T4" s="24"/>
      <c r="U4" s="24"/>
      <c r="V4" s="24"/>
      <c r="W4" s="24"/>
      <c r="X4" s="24"/>
      <c r="Y4" s="23"/>
      <c r="Z4" s="23"/>
      <c r="AA4" s="23"/>
      <c r="AB4" s="23"/>
      <c r="AC4" s="23"/>
      <c r="AD4" s="23"/>
    </row>
    <row r="5" spans="1:30" ht="20.25" customHeight="1" thickBot="1">
      <c r="A5" s="191" t="s">
        <v>18</v>
      </c>
      <c r="B5" s="191"/>
      <c r="C5" s="191"/>
      <c r="D5" s="191"/>
      <c r="E5" s="191"/>
      <c r="F5" s="191"/>
      <c r="G5" s="191"/>
      <c r="H5" s="191"/>
      <c r="I5" s="191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3"/>
    </row>
    <row r="6" spans="1:30" ht="60" customHeight="1">
      <c r="A6" s="181" t="s">
        <v>47</v>
      </c>
      <c r="B6" s="181" t="s">
        <v>0</v>
      </c>
      <c r="C6" s="181" t="s">
        <v>79</v>
      </c>
      <c r="D6" s="241" t="s">
        <v>80</v>
      </c>
      <c r="E6" s="253" t="s">
        <v>3</v>
      </c>
      <c r="F6" s="240" t="s">
        <v>2</v>
      </c>
      <c r="G6" s="237" t="s">
        <v>5</v>
      </c>
      <c r="H6" s="239"/>
      <c r="I6" s="237" t="s">
        <v>6</v>
      </c>
      <c r="J6" s="238"/>
      <c r="K6" s="238"/>
      <c r="L6" s="238"/>
      <c r="M6" s="238"/>
      <c r="N6" s="239"/>
      <c r="O6" s="237" t="s">
        <v>11</v>
      </c>
      <c r="P6" s="238"/>
      <c r="Q6" s="238"/>
      <c r="R6" s="238"/>
      <c r="S6" s="238"/>
      <c r="T6" s="239"/>
      <c r="U6" s="237" t="s">
        <v>28</v>
      </c>
      <c r="V6" s="238"/>
      <c r="W6" s="238"/>
      <c r="X6" s="239"/>
      <c r="Y6" s="237" t="s">
        <v>45</v>
      </c>
      <c r="Z6" s="238"/>
      <c r="AA6" s="239"/>
      <c r="AB6" s="251" t="s">
        <v>12</v>
      </c>
      <c r="AC6" s="249" t="s">
        <v>43</v>
      </c>
      <c r="AD6" s="250"/>
    </row>
    <row r="7" spans="1:30" ht="28.5" customHeight="1">
      <c r="A7" s="181"/>
      <c r="B7" s="181"/>
      <c r="C7" s="181"/>
      <c r="D7" s="245"/>
      <c r="E7" s="253"/>
      <c r="F7" s="240"/>
      <c r="G7" s="243" t="s">
        <v>8</v>
      </c>
      <c r="H7" s="244"/>
      <c r="I7" s="234" t="s">
        <v>8</v>
      </c>
      <c r="J7" s="181" t="s">
        <v>7</v>
      </c>
      <c r="K7" s="241" t="s">
        <v>9</v>
      </c>
      <c r="L7" s="236" t="s">
        <v>16</v>
      </c>
      <c r="M7" s="181" t="s">
        <v>43</v>
      </c>
      <c r="N7" s="246"/>
      <c r="O7" s="234" t="s">
        <v>8</v>
      </c>
      <c r="P7" s="181" t="s">
        <v>7</v>
      </c>
      <c r="Q7" s="229" t="s">
        <v>9</v>
      </c>
      <c r="R7" s="236" t="s">
        <v>10</v>
      </c>
      <c r="S7" s="181" t="s">
        <v>43</v>
      </c>
      <c r="T7" s="246"/>
      <c r="U7" s="234" t="s">
        <v>8</v>
      </c>
      <c r="V7" s="181" t="s">
        <v>7</v>
      </c>
      <c r="W7" s="229" t="s">
        <v>9</v>
      </c>
      <c r="X7" s="72" t="s">
        <v>10</v>
      </c>
      <c r="Y7" s="252" t="s">
        <v>40</v>
      </c>
      <c r="Z7" s="229" t="s">
        <v>84</v>
      </c>
      <c r="AA7" s="230" t="s">
        <v>42</v>
      </c>
      <c r="AB7" s="243"/>
      <c r="AC7" s="236"/>
      <c r="AD7" s="244"/>
    </row>
    <row r="8" spans="1:30" ht="47.25" customHeight="1">
      <c r="A8" s="181"/>
      <c r="B8" s="181"/>
      <c r="C8" s="181"/>
      <c r="D8" s="242"/>
      <c r="E8" s="253"/>
      <c r="F8" s="240"/>
      <c r="G8" s="71" t="s">
        <v>15</v>
      </c>
      <c r="H8" s="72" t="s">
        <v>87</v>
      </c>
      <c r="I8" s="234"/>
      <c r="J8" s="181"/>
      <c r="K8" s="242"/>
      <c r="L8" s="236"/>
      <c r="M8" s="20" t="s">
        <v>15</v>
      </c>
      <c r="N8" s="73" t="s">
        <v>87</v>
      </c>
      <c r="O8" s="234"/>
      <c r="P8" s="181"/>
      <c r="Q8" s="229"/>
      <c r="R8" s="236"/>
      <c r="S8" s="20" t="s">
        <v>15</v>
      </c>
      <c r="T8" s="73" t="s">
        <v>87</v>
      </c>
      <c r="U8" s="234"/>
      <c r="V8" s="181"/>
      <c r="W8" s="229"/>
      <c r="X8" s="73" t="s">
        <v>15</v>
      </c>
      <c r="Y8" s="252"/>
      <c r="Z8" s="229"/>
      <c r="AA8" s="230"/>
      <c r="AB8" s="243"/>
      <c r="AC8" s="28" t="s">
        <v>15</v>
      </c>
      <c r="AD8" s="72" t="s">
        <v>87</v>
      </c>
    </row>
    <row r="9" spans="1:30" s="11" customFormat="1" ht="39.75" customHeight="1">
      <c r="A9" s="20">
        <v>1</v>
      </c>
      <c r="B9" s="36"/>
      <c r="C9" s="37"/>
      <c r="D9" s="38"/>
      <c r="E9" s="37"/>
      <c r="F9" s="70"/>
      <c r="G9" s="87"/>
      <c r="H9" s="93"/>
      <c r="I9" s="90"/>
      <c r="J9" s="91"/>
      <c r="K9" s="92"/>
      <c r="L9" s="117">
        <f>I9*J9</f>
        <v>0</v>
      </c>
      <c r="M9" s="91"/>
      <c r="N9" s="95"/>
      <c r="O9" s="90"/>
      <c r="P9" s="91"/>
      <c r="Q9" s="92"/>
      <c r="R9" s="117">
        <f>O9*P9</f>
        <v>0</v>
      </c>
      <c r="S9" s="91"/>
      <c r="T9" s="95"/>
      <c r="U9" s="90"/>
      <c r="V9" s="91"/>
      <c r="W9" s="92"/>
      <c r="X9" s="114">
        <f>U9*V9</f>
        <v>0</v>
      </c>
      <c r="Y9" s="87"/>
      <c r="Z9" s="94"/>
      <c r="AA9" s="93"/>
      <c r="AB9" s="135">
        <f aca="true" t="shared" si="0" ref="AB9:AB18">G9+H9+L9+R9+X9+Y9+Z9+AA9</f>
        <v>0</v>
      </c>
      <c r="AC9" s="136">
        <f aca="true" t="shared" si="1" ref="AC9:AC18">G9+M9+S9+X9+Y9+Z9+AA9</f>
        <v>0</v>
      </c>
      <c r="AD9" s="137">
        <f aca="true" t="shared" si="2" ref="AD9:AD18">H9+N9+T9</f>
        <v>0</v>
      </c>
    </row>
    <row r="10" spans="1:30" s="11" customFormat="1" ht="39.75" customHeight="1">
      <c r="A10" s="20">
        <v>2</v>
      </c>
      <c r="B10" s="38"/>
      <c r="C10" s="37"/>
      <c r="D10" s="38"/>
      <c r="E10" s="37"/>
      <c r="F10" s="70"/>
      <c r="G10" s="87"/>
      <c r="H10" s="93"/>
      <c r="I10" s="90"/>
      <c r="J10" s="91"/>
      <c r="K10" s="92"/>
      <c r="L10" s="117">
        <f aca="true" t="shared" si="3" ref="L10:L18">I10*J10</f>
        <v>0</v>
      </c>
      <c r="M10" s="91"/>
      <c r="N10" s="95"/>
      <c r="O10" s="90"/>
      <c r="P10" s="91"/>
      <c r="Q10" s="92"/>
      <c r="R10" s="117">
        <f aca="true" t="shared" si="4" ref="R10:R18">O10*P10</f>
        <v>0</v>
      </c>
      <c r="S10" s="91"/>
      <c r="T10" s="95"/>
      <c r="U10" s="90"/>
      <c r="V10" s="91"/>
      <c r="W10" s="92"/>
      <c r="X10" s="114">
        <f aca="true" t="shared" si="5" ref="X10:X18">U10*V10</f>
        <v>0</v>
      </c>
      <c r="Y10" s="87"/>
      <c r="Z10" s="94"/>
      <c r="AA10" s="93"/>
      <c r="AB10" s="135">
        <f t="shared" si="0"/>
        <v>0</v>
      </c>
      <c r="AC10" s="136">
        <f t="shared" si="1"/>
        <v>0</v>
      </c>
      <c r="AD10" s="137">
        <f t="shared" si="2"/>
        <v>0</v>
      </c>
    </row>
    <row r="11" spans="1:30" s="11" customFormat="1" ht="39.75" customHeight="1">
      <c r="A11" s="20">
        <v>3</v>
      </c>
      <c r="B11" s="38"/>
      <c r="C11" s="37"/>
      <c r="D11" s="38"/>
      <c r="E11" s="37"/>
      <c r="F11" s="70"/>
      <c r="G11" s="87"/>
      <c r="H11" s="93"/>
      <c r="I11" s="90"/>
      <c r="J11" s="91"/>
      <c r="K11" s="92"/>
      <c r="L11" s="117">
        <f t="shared" si="3"/>
        <v>0</v>
      </c>
      <c r="M11" s="91"/>
      <c r="N11" s="95"/>
      <c r="O11" s="90"/>
      <c r="P11" s="91"/>
      <c r="Q11" s="92"/>
      <c r="R11" s="117">
        <f t="shared" si="4"/>
        <v>0</v>
      </c>
      <c r="S11" s="91"/>
      <c r="T11" s="95"/>
      <c r="U11" s="90"/>
      <c r="V11" s="91"/>
      <c r="W11" s="92"/>
      <c r="X11" s="114">
        <f t="shared" si="5"/>
        <v>0</v>
      </c>
      <c r="Y11" s="87"/>
      <c r="Z11" s="94"/>
      <c r="AA11" s="93"/>
      <c r="AB11" s="135">
        <f t="shared" si="0"/>
        <v>0</v>
      </c>
      <c r="AC11" s="136">
        <f t="shared" si="1"/>
        <v>0</v>
      </c>
      <c r="AD11" s="137">
        <f t="shared" si="2"/>
        <v>0</v>
      </c>
    </row>
    <row r="12" spans="1:30" s="11" customFormat="1" ht="39.75" customHeight="1">
      <c r="A12" s="20">
        <v>4</v>
      </c>
      <c r="B12" s="38"/>
      <c r="C12" s="37"/>
      <c r="D12" s="38"/>
      <c r="E12" s="37"/>
      <c r="F12" s="70"/>
      <c r="G12" s="87"/>
      <c r="H12" s="93"/>
      <c r="I12" s="90"/>
      <c r="J12" s="91"/>
      <c r="K12" s="92"/>
      <c r="L12" s="117">
        <f t="shared" si="3"/>
        <v>0</v>
      </c>
      <c r="M12" s="91"/>
      <c r="N12" s="95"/>
      <c r="O12" s="90"/>
      <c r="P12" s="91"/>
      <c r="Q12" s="92"/>
      <c r="R12" s="117">
        <f t="shared" si="4"/>
        <v>0</v>
      </c>
      <c r="S12" s="91"/>
      <c r="T12" s="95"/>
      <c r="U12" s="90"/>
      <c r="V12" s="91"/>
      <c r="W12" s="92"/>
      <c r="X12" s="114">
        <f t="shared" si="5"/>
        <v>0</v>
      </c>
      <c r="Y12" s="87"/>
      <c r="Z12" s="94"/>
      <c r="AA12" s="93"/>
      <c r="AB12" s="135">
        <f t="shared" si="0"/>
        <v>0</v>
      </c>
      <c r="AC12" s="136">
        <f t="shared" si="1"/>
        <v>0</v>
      </c>
      <c r="AD12" s="137">
        <f t="shared" si="2"/>
        <v>0</v>
      </c>
    </row>
    <row r="13" spans="1:30" s="11" customFormat="1" ht="39.75" customHeight="1">
      <c r="A13" s="20">
        <v>5</v>
      </c>
      <c r="B13" s="38"/>
      <c r="C13" s="37"/>
      <c r="D13" s="38"/>
      <c r="E13" s="37"/>
      <c r="F13" s="70"/>
      <c r="G13" s="87"/>
      <c r="H13" s="93"/>
      <c r="I13" s="90"/>
      <c r="J13" s="91"/>
      <c r="K13" s="92"/>
      <c r="L13" s="117">
        <f t="shared" si="3"/>
        <v>0</v>
      </c>
      <c r="M13" s="91"/>
      <c r="N13" s="95"/>
      <c r="O13" s="90"/>
      <c r="P13" s="91"/>
      <c r="Q13" s="92"/>
      <c r="R13" s="117">
        <f t="shared" si="4"/>
        <v>0</v>
      </c>
      <c r="S13" s="91"/>
      <c r="T13" s="95"/>
      <c r="U13" s="90"/>
      <c r="V13" s="91"/>
      <c r="W13" s="92"/>
      <c r="X13" s="114">
        <f t="shared" si="5"/>
        <v>0</v>
      </c>
      <c r="Y13" s="87"/>
      <c r="Z13" s="94"/>
      <c r="AA13" s="93"/>
      <c r="AB13" s="135">
        <f t="shared" si="0"/>
        <v>0</v>
      </c>
      <c r="AC13" s="136">
        <f t="shared" si="1"/>
        <v>0</v>
      </c>
      <c r="AD13" s="137">
        <f t="shared" si="2"/>
        <v>0</v>
      </c>
    </row>
    <row r="14" spans="1:30" s="11" customFormat="1" ht="39.75" customHeight="1">
      <c r="A14" s="20">
        <v>6</v>
      </c>
      <c r="B14" s="38"/>
      <c r="C14" s="37"/>
      <c r="D14" s="38"/>
      <c r="E14" s="37"/>
      <c r="F14" s="70"/>
      <c r="G14" s="87"/>
      <c r="H14" s="93"/>
      <c r="I14" s="90"/>
      <c r="J14" s="91"/>
      <c r="K14" s="92"/>
      <c r="L14" s="117">
        <f t="shared" si="3"/>
        <v>0</v>
      </c>
      <c r="M14" s="91"/>
      <c r="N14" s="95"/>
      <c r="O14" s="90"/>
      <c r="P14" s="91"/>
      <c r="Q14" s="92"/>
      <c r="R14" s="117">
        <f t="shared" si="4"/>
        <v>0</v>
      </c>
      <c r="S14" s="91"/>
      <c r="T14" s="95"/>
      <c r="U14" s="90"/>
      <c r="V14" s="91"/>
      <c r="W14" s="92"/>
      <c r="X14" s="114">
        <f t="shared" si="5"/>
        <v>0</v>
      </c>
      <c r="Y14" s="87"/>
      <c r="Z14" s="94"/>
      <c r="AA14" s="93"/>
      <c r="AB14" s="135">
        <f t="shared" si="0"/>
        <v>0</v>
      </c>
      <c r="AC14" s="136">
        <f t="shared" si="1"/>
        <v>0</v>
      </c>
      <c r="AD14" s="137">
        <f t="shared" si="2"/>
        <v>0</v>
      </c>
    </row>
    <row r="15" spans="1:30" s="11" customFormat="1" ht="39.75" customHeight="1">
      <c r="A15" s="20">
        <v>7</v>
      </c>
      <c r="B15" s="38"/>
      <c r="C15" s="37"/>
      <c r="D15" s="38"/>
      <c r="E15" s="37"/>
      <c r="F15" s="70"/>
      <c r="G15" s="87"/>
      <c r="H15" s="93"/>
      <c r="I15" s="90"/>
      <c r="J15" s="91"/>
      <c r="K15" s="92"/>
      <c r="L15" s="117">
        <f t="shared" si="3"/>
        <v>0</v>
      </c>
      <c r="M15" s="91"/>
      <c r="N15" s="95"/>
      <c r="O15" s="90"/>
      <c r="P15" s="91"/>
      <c r="Q15" s="92"/>
      <c r="R15" s="117">
        <f t="shared" si="4"/>
        <v>0</v>
      </c>
      <c r="S15" s="91"/>
      <c r="T15" s="95"/>
      <c r="U15" s="90"/>
      <c r="V15" s="91"/>
      <c r="W15" s="92"/>
      <c r="X15" s="114">
        <f t="shared" si="5"/>
        <v>0</v>
      </c>
      <c r="Y15" s="87"/>
      <c r="Z15" s="94"/>
      <c r="AA15" s="93"/>
      <c r="AB15" s="135">
        <f t="shared" si="0"/>
        <v>0</v>
      </c>
      <c r="AC15" s="136">
        <f t="shared" si="1"/>
        <v>0</v>
      </c>
      <c r="AD15" s="137">
        <f t="shared" si="2"/>
        <v>0</v>
      </c>
    </row>
    <row r="16" spans="1:30" s="11" customFormat="1" ht="39.75" customHeight="1">
      <c r="A16" s="20">
        <v>8</v>
      </c>
      <c r="B16" s="38"/>
      <c r="C16" s="37"/>
      <c r="D16" s="38"/>
      <c r="E16" s="37"/>
      <c r="F16" s="70"/>
      <c r="G16" s="87"/>
      <c r="H16" s="93"/>
      <c r="I16" s="90"/>
      <c r="J16" s="91"/>
      <c r="K16" s="92"/>
      <c r="L16" s="117">
        <f t="shared" si="3"/>
        <v>0</v>
      </c>
      <c r="M16" s="91"/>
      <c r="N16" s="95"/>
      <c r="O16" s="90"/>
      <c r="P16" s="91"/>
      <c r="Q16" s="92"/>
      <c r="R16" s="117">
        <f t="shared" si="4"/>
        <v>0</v>
      </c>
      <c r="S16" s="91"/>
      <c r="T16" s="95"/>
      <c r="U16" s="90"/>
      <c r="V16" s="91"/>
      <c r="W16" s="92"/>
      <c r="X16" s="114">
        <f t="shared" si="5"/>
        <v>0</v>
      </c>
      <c r="Y16" s="87"/>
      <c r="Z16" s="94"/>
      <c r="AA16" s="93"/>
      <c r="AB16" s="135">
        <f t="shared" si="0"/>
        <v>0</v>
      </c>
      <c r="AC16" s="136">
        <f t="shared" si="1"/>
        <v>0</v>
      </c>
      <c r="AD16" s="137">
        <f t="shared" si="2"/>
        <v>0</v>
      </c>
    </row>
    <row r="17" spans="1:30" s="11" customFormat="1" ht="39.75" customHeight="1">
      <c r="A17" s="20">
        <v>9</v>
      </c>
      <c r="B17" s="38"/>
      <c r="C17" s="37"/>
      <c r="D17" s="38"/>
      <c r="E17" s="37"/>
      <c r="F17" s="70"/>
      <c r="G17" s="87"/>
      <c r="H17" s="93"/>
      <c r="I17" s="90"/>
      <c r="J17" s="91"/>
      <c r="K17" s="92"/>
      <c r="L17" s="117">
        <f t="shared" si="3"/>
        <v>0</v>
      </c>
      <c r="M17" s="91"/>
      <c r="N17" s="95"/>
      <c r="O17" s="90"/>
      <c r="P17" s="91"/>
      <c r="Q17" s="92"/>
      <c r="R17" s="117">
        <f t="shared" si="4"/>
        <v>0</v>
      </c>
      <c r="S17" s="91"/>
      <c r="T17" s="95"/>
      <c r="U17" s="90"/>
      <c r="V17" s="91"/>
      <c r="W17" s="92"/>
      <c r="X17" s="114">
        <f t="shared" si="5"/>
        <v>0</v>
      </c>
      <c r="Y17" s="87"/>
      <c r="Z17" s="94"/>
      <c r="AA17" s="93"/>
      <c r="AB17" s="135">
        <f t="shared" si="0"/>
        <v>0</v>
      </c>
      <c r="AC17" s="136">
        <f t="shared" si="1"/>
        <v>0</v>
      </c>
      <c r="AD17" s="137">
        <f t="shared" si="2"/>
        <v>0</v>
      </c>
    </row>
    <row r="18" spans="1:30" s="11" customFormat="1" ht="39.75" customHeight="1">
      <c r="A18" s="20">
        <v>10</v>
      </c>
      <c r="B18" s="38"/>
      <c r="C18" s="37"/>
      <c r="D18" s="38"/>
      <c r="E18" s="37"/>
      <c r="F18" s="70"/>
      <c r="G18" s="87"/>
      <c r="H18" s="93"/>
      <c r="I18" s="90"/>
      <c r="J18" s="91"/>
      <c r="K18" s="92"/>
      <c r="L18" s="117">
        <f t="shared" si="3"/>
        <v>0</v>
      </c>
      <c r="M18" s="91"/>
      <c r="N18" s="95"/>
      <c r="O18" s="90"/>
      <c r="P18" s="91"/>
      <c r="Q18" s="92"/>
      <c r="R18" s="117">
        <f t="shared" si="4"/>
        <v>0</v>
      </c>
      <c r="S18" s="91"/>
      <c r="T18" s="95"/>
      <c r="U18" s="90"/>
      <c r="V18" s="91"/>
      <c r="W18" s="92"/>
      <c r="X18" s="114">
        <f t="shared" si="5"/>
        <v>0</v>
      </c>
      <c r="Y18" s="87"/>
      <c r="Z18" s="94"/>
      <c r="AA18" s="93"/>
      <c r="AB18" s="135">
        <f t="shared" si="0"/>
        <v>0</v>
      </c>
      <c r="AC18" s="136">
        <f t="shared" si="1"/>
        <v>0</v>
      </c>
      <c r="AD18" s="137">
        <f t="shared" si="2"/>
        <v>0</v>
      </c>
    </row>
    <row r="19" spans="1:30" ht="39.75" customHeight="1">
      <c r="A19" s="232" t="s">
        <v>21</v>
      </c>
      <c r="B19" s="232"/>
      <c r="C19" s="232"/>
      <c r="D19" s="232"/>
      <c r="E19" s="232"/>
      <c r="F19" s="233"/>
      <c r="G19" s="129">
        <f>SUM(G9:G18)</f>
        <v>0</v>
      </c>
      <c r="H19" s="130">
        <f>SUM(H9:H18)</f>
        <v>0</v>
      </c>
      <c r="I19" s="107" t="s">
        <v>70</v>
      </c>
      <c r="J19" s="108" t="s">
        <v>70</v>
      </c>
      <c r="K19" s="108" t="s">
        <v>70</v>
      </c>
      <c r="L19" s="113">
        <f>SUM(L9:L18)</f>
        <v>0</v>
      </c>
      <c r="M19" s="127">
        <f>SUM(M9:M18)</f>
        <v>0</v>
      </c>
      <c r="N19" s="128">
        <f>SUM(N9:N18)</f>
        <v>0</v>
      </c>
      <c r="O19" s="107" t="s">
        <v>70</v>
      </c>
      <c r="P19" s="108" t="s">
        <v>70</v>
      </c>
      <c r="Q19" s="108" t="s">
        <v>70</v>
      </c>
      <c r="R19" s="113">
        <f>SUM(R9:R18)</f>
        <v>0</v>
      </c>
      <c r="S19" s="127">
        <f>SUM(S9:S18)</f>
        <v>0</v>
      </c>
      <c r="T19" s="128">
        <f>SUM(T9:T18)</f>
        <v>0</v>
      </c>
      <c r="U19" s="107" t="s">
        <v>70</v>
      </c>
      <c r="V19" s="108" t="s">
        <v>70</v>
      </c>
      <c r="W19" s="108" t="s">
        <v>70</v>
      </c>
      <c r="X19" s="130">
        <f aca="true" t="shared" si="6" ref="X19:AD19">SUM(X9:X18)</f>
        <v>0</v>
      </c>
      <c r="Y19" s="129">
        <f t="shared" si="6"/>
        <v>0</v>
      </c>
      <c r="Z19" s="113">
        <f t="shared" si="6"/>
        <v>0</v>
      </c>
      <c r="AA19" s="130">
        <f t="shared" si="6"/>
        <v>0</v>
      </c>
      <c r="AB19" s="129">
        <f>SUM(AB9:AB18)</f>
        <v>0</v>
      </c>
      <c r="AC19" s="127">
        <f t="shared" si="6"/>
        <v>0</v>
      </c>
      <c r="AD19" s="128">
        <f t="shared" si="6"/>
        <v>0</v>
      </c>
    </row>
    <row r="20" spans="1:30" ht="39.75" customHeight="1" thickBot="1">
      <c r="A20" s="232" t="s">
        <v>22</v>
      </c>
      <c r="B20" s="232"/>
      <c r="C20" s="232"/>
      <c r="D20" s="232"/>
      <c r="E20" s="232"/>
      <c r="F20" s="233"/>
      <c r="G20" s="109"/>
      <c r="H20" s="131">
        <f>G19+(H19*1.5)</f>
        <v>0</v>
      </c>
      <c r="I20" s="110" t="s">
        <v>70</v>
      </c>
      <c r="J20" s="111" t="s">
        <v>70</v>
      </c>
      <c r="K20" s="111" t="s">
        <v>70</v>
      </c>
      <c r="L20" s="111" t="s">
        <v>70</v>
      </c>
      <c r="M20" s="112"/>
      <c r="N20" s="131">
        <f>M19+N19*1.5</f>
        <v>0</v>
      </c>
      <c r="O20" s="110" t="s">
        <v>70</v>
      </c>
      <c r="P20" s="111" t="s">
        <v>70</v>
      </c>
      <c r="Q20" s="111" t="s">
        <v>70</v>
      </c>
      <c r="R20" s="111" t="s">
        <v>70</v>
      </c>
      <c r="S20" s="112"/>
      <c r="T20" s="131">
        <f>S19+T19*1.5</f>
        <v>0</v>
      </c>
      <c r="U20" s="110" t="s">
        <v>70</v>
      </c>
      <c r="V20" s="111" t="s">
        <v>70</v>
      </c>
      <c r="W20" s="111" t="s">
        <v>70</v>
      </c>
      <c r="X20" s="132">
        <f>X19</f>
        <v>0</v>
      </c>
      <c r="Y20" s="133">
        <f>Y19</f>
        <v>0</v>
      </c>
      <c r="Z20" s="134">
        <f>Z19</f>
        <v>0</v>
      </c>
      <c r="AA20" s="132">
        <f>AA19</f>
        <v>0</v>
      </c>
      <c r="AB20" s="110" t="s">
        <v>70</v>
      </c>
      <c r="AC20" s="112"/>
      <c r="AD20" s="131">
        <f>AC19+AD19*1.5</f>
        <v>0</v>
      </c>
    </row>
    <row r="21" spans="1:30" ht="31.5" customHeight="1">
      <c r="A21" s="231" t="s">
        <v>36</v>
      </c>
      <c r="B21" s="231"/>
      <c r="C21" s="231"/>
      <c r="D21" s="231"/>
      <c r="E21" s="231"/>
      <c r="F21" s="231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7">
        <f>'V_NST. - PRZYJĘTE '!N23</f>
        <v>0</v>
      </c>
      <c r="AD21" s="247"/>
    </row>
    <row r="22" spans="1:30" ht="31.5" customHeight="1">
      <c r="A22" s="231" t="s">
        <v>37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5">
        <f>'VIA_NST. - PRZEKAZANE'!N25</f>
        <v>0</v>
      </c>
      <c r="AD22" s="235"/>
    </row>
    <row r="23" spans="1:30" ht="31.5" customHeight="1">
      <c r="A23" s="231" t="s">
        <v>25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5">
        <f>'VIB_ NST. - UMOWY ZLEC.'!N23</f>
        <v>0</v>
      </c>
      <c r="AD23" s="235"/>
    </row>
    <row r="24" spans="1:30" ht="31.5" customHeight="1">
      <c r="A24" s="232" t="s">
        <v>86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5">
        <f>AD20+AC21-AC22-AC23</f>
        <v>0</v>
      </c>
      <c r="AD24" s="235"/>
    </row>
  </sheetData>
  <sheetProtection/>
  <mergeCells count="45">
    <mergeCell ref="D1:N1"/>
    <mergeCell ref="D3:N3"/>
    <mergeCell ref="D4:N4"/>
    <mergeCell ref="I6:N6"/>
    <mergeCell ref="A5:I5"/>
    <mergeCell ref="D2:N2"/>
    <mergeCell ref="A6:A8"/>
    <mergeCell ref="E6:E8"/>
    <mergeCell ref="B6:B8"/>
    <mergeCell ref="G6:H6"/>
    <mergeCell ref="AC22:AD22"/>
    <mergeCell ref="A21:AB21"/>
    <mergeCell ref="Q7:Q8"/>
    <mergeCell ref="P7:P8"/>
    <mergeCell ref="AC6:AD7"/>
    <mergeCell ref="AB6:AB8"/>
    <mergeCell ref="Y7:Y8"/>
    <mergeCell ref="U6:X6"/>
    <mergeCell ref="L7:L8"/>
    <mergeCell ref="O7:O8"/>
    <mergeCell ref="C6:C8"/>
    <mergeCell ref="D6:D8"/>
    <mergeCell ref="M7:N7"/>
    <mergeCell ref="S7:T7"/>
    <mergeCell ref="AC21:AD21"/>
    <mergeCell ref="AC24:AD24"/>
    <mergeCell ref="AC23:AD23"/>
    <mergeCell ref="R7:R8"/>
    <mergeCell ref="Y6:AA6"/>
    <mergeCell ref="F6:F8"/>
    <mergeCell ref="K7:K8"/>
    <mergeCell ref="G7:H7"/>
    <mergeCell ref="O6:T6"/>
    <mergeCell ref="A19:F19"/>
    <mergeCell ref="I7:I8"/>
    <mergeCell ref="Z7:Z8"/>
    <mergeCell ref="AA7:AA8"/>
    <mergeCell ref="A23:AB23"/>
    <mergeCell ref="A24:AB24"/>
    <mergeCell ref="A20:F20"/>
    <mergeCell ref="W7:W8"/>
    <mergeCell ref="U7:U8"/>
    <mergeCell ref="V7:V8"/>
    <mergeCell ref="A22:AB22"/>
    <mergeCell ref="J7:J8"/>
  </mergeCells>
  <printOptions horizontalCentered="1"/>
  <pageMargins left="0" right="0" top="0.1968503937007874" bottom="0" header="0.1968503937007874" footer="0.1968503937007874"/>
  <pageSetup horizontalDpi="600" verticalDpi="600" orientation="landscape" paperSize="9" scale="65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23"/>
  <sheetViews>
    <sheetView zoomScale="70" zoomScaleNormal="7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49.421875" style="3" customWidth="1"/>
    <col min="3" max="3" width="24.28125" style="3" customWidth="1"/>
    <col min="4" max="4" width="16.00390625" style="3" customWidth="1"/>
    <col min="5" max="5" width="9.28125" style="3" customWidth="1"/>
    <col min="6" max="11" width="8.7109375" style="3" customWidth="1"/>
    <col min="12" max="12" width="16.28125" style="3" customWidth="1"/>
    <col min="13" max="13" width="16.140625" style="3" customWidth="1"/>
    <col min="14" max="14" width="14.57421875" style="3" customWidth="1"/>
    <col min="15" max="15" width="10.7109375" style="3" customWidth="1"/>
    <col min="16" max="16" width="10.57421875" style="3" customWidth="1"/>
    <col min="17" max="17" width="50.8515625" style="3" customWidth="1"/>
    <col min="18" max="16384" width="9.140625" style="3" customWidth="1"/>
  </cols>
  <sheetData>
    <row r="1" spans="1:17" ht="30" customHeight="1">
      <c r="A1" s="23"/>
      <c r="B1" s="23" t="s">
        <v>4</v>
      </c>
      <c r="C1" s="267" t="s">
        <v>29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4"/>
      <c r="P1" s="24"/>
      <c r="Q1" s="24"/>
    </row>
    <row r="2" spans="1:17" ht="30" customHeight="1">
      <c r="A2" s="23"/>
      <c r="B2" s="25"/>
      <c r="C2" s="267" t="s">
        <v>30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4"/>
      <c r="P2" s="24"/>
      <c r="Q2" s="24"/>
    </row>
    <row r="3" spans="1:17" ht="30" customHeight="1">
      <c r="A3" s="23"/>
      <c r="B3" s="25"/>
      <c r="C3" s="214" t="s">
        <v>17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4"/>
      <c r="P3" s="24"/>
      <c r="Q3" s="24"/>
    </row>
    <row r="4" spans="1:17" ht="30" customHeight="1">
      <c r="A4" s="23"/>
      <c r="B4" s="2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4"/>
      <c r="P4" s="24"/>
      <c r="Q4" s="24"/>
    </row>
    <row r="5" spans="1:17" ht="30" customHeight="1">
      <c r="A5" s="23"/>
      <c r="B5" s="25"/>
      <c r="C5" s="267" t="str">
        <f>'I_PLAN_SPRAW. - STACJONARNE'!C4</f>
        <v>rok akademicki 2022/2023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4"/>
      <c r="P5" s="24"/>
      <c r="Q5" s="24"/>
    </row>
    <row r="6" spans="2:16" ht="18.75">
      <c r="B6" s="6"/>
      <c r="C6" s="6"/>
      <c r="D6" s="6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11.25" customHeight="1">
      <c r="B7" s="2"/>
      <c r="C7" s="2"/>
      <c r="D7" s="2"/>
      <c r="E7" s="2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7" customHeight="1">
      <c r="A8" s="213" t="s">
        <v>73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8"/>
      <c r="P8" s="8"/>
    </row>
    <row r="9" spans="1:16" ht="27" customHeight="1" thickBo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8"/>
      <c r="P9" s="8"/>
    </row>
    <row r="10" spans="1:17" ht="23.25" customHeight="1" thickBot="1">
      <c r="A10" s="223" t="s">
        <v>1</v>
      </c>
      <c r="B10" s="222" t="s">
        <v>0</v>
      </c>
      <c r="C10" s="222" t="s">
        <v>79</v>
      </c>
      <c r="D10" s="268" t="s">
        <v>112</v>
      </c>
      <c r="E10" s="222" t="s">
        <v>3</v>
      </c>
      <c r="F10" s="261" t="s">
        <v>8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3"/>
      <c r="Q10" s="257" t="s">
        <v>50</v>
      </c>
    </row>
    <row r="11" spans="1:17" ht="38.25" customHeight="1">
      <c r="A11" s="224"/>
      <c r="B11" s="210"/>
      <c r="C11" s="210"/>
      <c r="D11" s="269"/>
      <c r="E11" s="210"/>
      <c r="F11" s="259" t="s">
        <v>5</v>
      </c>
      <c r="G11" s="260"/>
      <c r="H11" s="259" t="s">
        <v>6</v>
      </c>
      <c r="I11" s="260"/>
      <c r="J11" s="259" t="s">
        <v>11</v>
      </c>
      <c r="K11" s="260"/>
      <c r="L11" s="20" t="s">
        <v>26</v>
      </c>
      <c r="M11" s="20" t="s">
        <v>71</v>
      </c>
      <c r="N11" s="265" t="s">
        <v>12</v>
      </c>
      <c r="O11" s="264" t="s">
        <v>44</v>
      </c>
      <c r="P11" s="260"/>
      <c r="Q11" s="258"/>
    </row>
    <row r="12" spans="1:17" s="11" customFormat="1" ht="24" customHeight="1">
      <c r="A12" s="224"/>
      <c r="B12" s="210"/>
      <c r="C12" s="210"/>
      <c r="D12" s="212"/>
      <c r="E12" s="210"/>
      <c r="F12" s="20" t="s">
        <v>15</v>
      </c>
      <c r="G12" s="20" t="s">
        <v>87</v>
      </c>
      <c r="H12" s="20" t="s">
        <v>15</v>
      </c>
      <c r="I12" s="20" t="s">
        <v>87</v>
      </c>
      <c r="J12" s="20" t="s">
        <v>15</v>
      </c>
      <c r="K12" s="20" t="s">
        <v>87</v>
      </c>
      <c r="L12" s="20" t="s">
        <v>15</v>
      </c>
      <c r="M12" s="20" t="s">
        <v>15</v>
      </c>
      <c r="N12" s="266"/>
      <c r="O12" s="28" t="s">
        <v>15</v>
      </c>
      <c r="P12" s="28" t="s">
        <v>87</v>
      </c>
      <c r="Q12" s="21"/>
    </row>
    <row r="13" spans="1:17" s="11" customFormat="1" ht="60" customHeight="1">
      <c r="A13" s="10">
        <v>1</v>
      </c>
      <c r="B13" s="45"/>
      <c r="C13" s="45"/>
      <c r="D13" s="45"/>
      <c r="E13" s="43"/>
      <c r="F13" s="37"/>
      <c r="G13" s="37"/>
      <c r="H13" s="37"/>
      <c r="I13" s="37"/>
      <c r="J13" s="37"/>
      <c r="K13" s="37"/>
      <c r="L13" s="37"/>
      <c r="M13" s="37"/>
      <c r="N13" s="123">
        <f>F13+G13+H13+I13+J13+K13+L13+M13</f>
        <v>0</v>
      </c>
      <c r="O13" s="142">
        <f>F13+H13+J13+L13+M13</f>
        <v>0</v>
      </c>
      <c r="P13" s="142">
        <f>G13+I13+K13</f>
        <v>0</v>
      </c>
      <c r="Q13" s="21"/>
    </row>
    <row r="14" spans="1:17" s="11" customFormat="1" ht="60" customHeight="1">
      <c r="A14" s="10">
        <v>2</v>
      </c>
      <c r="B14" s="45"/>
      <c r="C14" s="45"/>
      <c r="D14" s="45"/>
      <c r="E14" s="43"/>
      <c r="F14" s="37"/>
      <c r="G14" s="37"/>
      <c r="H14" s="37"/>
      <c r="I14" s="37"/>
      <c r="J14" s="37"/>
      <c r="K14" s="37"/>
      <c r="L14" s="37"/>
      <c r="M14" s="37"/>
      <c r="N14" s="123">
        <f aca="true" t="shared" si="0" ref="N14:N22">F14+G14+H14+I14+J14+K14+L14+M14</f>
        <v>0</v>
      </c>
      <c r="O14" s="142">
        <f aca="true" t="shared" si="1" ref="O14:O21">F14+H14+J14+L14+M14</f>
        <v>0</v>
      </c>
      <c r="P14" s="142">
        <f aca="true" t="shared" si="2" ref="P14:P21">G14+I14+K14</f>
        <v>0</v>
      </c>
      <c r="Q14" s="21"/>
    </row>
    <row r="15" spans="1:17" s="11" customFormat="1" ht="60" customHeight="1">
      <c r="A15" s="10">
        <v>3</v>
      </c>
      <c r="B15" s="45"/>
      <c r="C15" s="45"/>
      <c r="D15" s="45"/>
      <c r="E15" s="43"/>
      <c r="F15" s="37"/>
      <c r="G15" s="37"/>
      <c r="H15" s="37"/>
      <c r="I15" s="37"/>
      <c r="J15" s="37"/>
      <c r="K15" s="37"/>
      <c r="L15" s="37"/>
      <c r="M15" s="37"/>
      <c r="N15" s="123">
        <f t="shared" si="0"/>
        <v>0</v>
      </c>
      <c r="O15" s="142">
        <f t="shared" si="1"/>
        <v>0</v>
      </c>
      <c r="P15" s="142">
        <f t="shared" si="2"/>
        <v>0</v>
      </c>
      <c r="Q15" s="21"/>
    </row>
    <row r="16" spans="1:17" s="11" customFormat="1" ht="60" customHeight="1">
      <c r="A16" s="10">
        <v>4</v>
      </c>
      <c r="B16" s="45"/>
      <c r="C16" s="45"/>
      <c r="D16" s="45"/>
      <c r="E16" s="43"/>
      <c r="F16" s="37"/>
      <c r="G16" s="37"/>
      <c r="H16" s="37"/>
      <c r="I16" s="37"/>
      <c r="J16" s="37"/>
      <c r="K16" s="37"/>
      <c r="L16" s="37"/>
      <c r="M16" s="37"/>
      <c r="N16" s="123">
        <f t="shared" si="0"/>
        <v>0</v>
      </c>
      <c r="O16" s="142">
        <f t="shared" si="1"/>
        <v>0</v>
      </c>
      <c r="P16" s="142">
        <f t="shared" si="2"/>
        <v>0</v>
      </c>
      <c r="Q16" s="21"/>
    </row>
    <row r="17" spans="1:17" s="11" customFormat="1" ht="60" customHeight="1">
      <c r="A17" s="10">
        <v>5</v>
      </c>
      <c r="B17" s="45"/>
      <c r="C17" s="45"/>
      <c r="D17" s="45"/>
      <c r="E17" s="43"/>
      <c r="F17" s="37"/>
      <c r="G17" s="37"/>
      <c r="H17" s="37"/>
      <c r="I17" s="37"/>
      <c r="J17" s="37"/>
      <c r="K17" s="37"/>
      <c r="L17" s="37"/>
      <c r="M17" s="37"/>
      <c r="N17" s="123">
        <f t="shared" si="0"/>
        <v>0</v>
      </c>
      <c r="O17" s="142">
        <f t="shared" si="1"/>
        <v>0</v>
      </c>
      <c r="P17" s="142">
        <f t="shared" si="2"/>
        <v>0</v>
      </c>
      <c r="Q17" s="21"/>
    </row>
    <row r="18" spans="1:17" s="11" customFormat="1" ht="60" customHeight="1">
      <c r="A18" s="10">
        <v>6</v>
      </c>
      <c r="B18" s="45"/>
      <c r="C18" s="45"/>
      <c r="D18" s="45"/>
      <c r="E18" s="43"/>
      <c r="F18" s="37"/>
      <c r="G18" s="37"/>
      <c r="H18" s="37"/>
      <c r="I18" s="37"/>
      <c r="J18" s="37"/>
      <c r="K18" s="37"/>
      <c r="L18" s="37"/>
      <c r="M18" s="37"/>
      <c r="N18" s="123">
        <f t="shared" si="0"/>
        <v>0</v>
      </c>
      <c r="O18" s="142">
        <f t="shared" si="1"/>
        <v>0</v>
      </c>
      <c r="P18" s="142">
        <f t="shared" si="2"/>
        <v>0</v>
      </c>
      <c r="Q18" s="21"/>
    </row>
    <row r="19" spans="1:17" s="11" customFormat="1" ht="60" customHeight="1">
      <c r="A19" s="10">
        <v>7</v>
      </c>
      <c r="B19" s="45"/>
      <c r="C19" s="45"/>
      <c r="D19" s="45"/>
      <c r="E19" s="43"/>
      <c r="F19" s="37"/>
      <c r="G19" s="37"/>
      <c r="H19" s="37"/>
      <c r="I19" s="37"/>
      <c r="J19" s="37"/>
      <c r="K19" s="37"/>
      <c r="L19" s="37"/>
      <c r="M19" s="37"/>
      <c r="N19" s="123">
        <f t="shared" si="0"/>
        <v>0</v>
      </c>
      <c r="O19" s="142">
        <f t="shared" si="1"/>
        <v>0</v>
      </c>
      <c r="P19" s="142">
        <f t="shared" si="2"/>
        <v>0</v>
      </c>
      <c r="Q19" s="21"/>
    </row>
    <row r="20" spans="1:17" s="11" customFormat="1" ht="60" customHeight="1">
      <c r="A20" s="10">
        <v>8</v>
      </c>
      <c r="B20" s="45"/>
      <c r="C20" s="45"/>
      <c r="D20" s="45"/>
      <c r="E20" s="43"/>
      <c r="F20" s="37"/>
      <c r="G20" s="37"/>
      <c r="H20" s="37"/>
      <c r="I20" s="37"/>
      <c r="J20" s="37"/>
      <c r="K20" s="37"/>
      <c r="L20" s="37"/>
      <c r="M20" s="37"/>
      <c r="N20" s="123">
        <f t="shared" si="0"/>
        <v>0</v>
      </c>
      <c r="O20" s="142">
        <f t="shared" si="1"/>
        <v>0</v>
      </c>
      <c r="P20" s="142">
        <f t="shared" si="2"/>
        <v>0</v>
      </c>
      <c r="Q20" s="21"/>
    </row>
    <row r="21" spans="1:17" s="11" customFormat="1" ht="60" customHeight="1" thickBot="1">
      <c r="A21" s="12">
        <v>9</v>
      </c>
      <c r="B21" s="52"/>
      <c r="C21" s="52"/>
      <c r="D21" s="52"/>
      <c r="E21" s="46"/>
      <c r="F21" s="39"/>
      <c r="G21" s="39"/>
      <c r="H21" s="39"/>
      <c r="I21" s="39"/>
      <c r="J21" s="39"/>
      <c r="K21" s="39"/>
      <c r="L21" s="39"/>
      <c r="M21" s="39"/>
      <c r="N21" s="124">
        <f t="shared" si="0"/>
        <v>0</v>
      </c>
      <c r="O21" s="143">
        <f t="shared" si="1"/>
        <v>0</v>
      </c>
      <c r="P21" s="143">
        <f t="shared" si="2"/>
        <v>0</v>
      </c>
      <c r="Q21" s="22"/>
    </row>
    <row r="22" spans="1:17" ht="45" customHeight="1" thickBot="1">
      <c r="A22" s="226" t="s">
        <v>20</v>
      </c>
      <c r="B22" s="227"/>
      <c r="C22" s="227"/>
      <c r="D22" s="227"/>
      <c r="E22" s="228"/>
      <c r="F22" s="138">
        <f aca="true" t="shared" si="3" ref="F22:M22">SUM(F13:F21)</f>
        <v>0</v>
      </c>
      <c r="G22" s="138">
        <f t="shared" si="3"/>
        <v>0</v>
      </c>
      <c r="H22" s="138">
        <f t="shared" si="3"/>
        <v>0</v>
      </c>
      <c r="I22" s="138">
        <f t="shared" si="3"/>
        <v>0</v>
      </c>
      <c r="J22" s="138">
        <f t="shared" si="3"/>
        <v>0</v>
      </c>
      <c r="K22" s="138">
        <f t="shared" si="3"/>
        <v>0</v>
      </c>
      <c r="L22" s="138">
        <f t="shared" si="3"/>
        <v>0</v>
      </c>
      <c r="M22" s="138">
        <f t="shared" si="3"/>
        <v>0</v>
      </c>
      <c r="N22" s="125">
        <f t="shared" si="0"/>
        <v>0</v>
      </c>
      <c r="O22" s="139">
        <f>SUM(O13:O21)</f>
        <v>0</v>
      </c>
      <c r="P22" s="139">
        <f>SUM(P13:P21)</f>
        <v>0</v>
      </c>
      <c r="Q22" s="85" t="s">
        <v>70</v>
      </c>
    </row>
    <row r="23" spans="1:17" s="15" customFormat="1" ht="45" customHeight="1" thickBot="1">
      <c r="A23" s="226" t="s">
        <v>33</v>
      </c>
      <c r="B23" s="227"/>
      <c r="C23" s="227"/>
      <c r="D23" s="227"/>
      <c r="E23" s="228"/>
      <c r="F23" s="256">
        <f>F22+1.5*G22</f>
        <v>0</v>
      </c>
      <c r="G23" s="256"/>
      <c r="H23" s="256">
        <f>H22+1.5*I22</f>
        <v>0</v>
      </c>
      <c r="I23" s="256"/>
      <c r="J23" s="256">
        <f>J22+1.5*K22</f>
        <v>0</v>
      </c>
      <c r="K23" s="256"/>
      <c r="L23" s="54">
        <f>L22</f>
        <v>0</v>
      </c>
      <c r="M23" s="140">
        <f>M22</f>
        <v>0</v>
      </c>
      <c r="N23" s="53">
        <f>F23+H23+J23+L23+M23</f>
        <v>0</v>
      </c>
      <c r="O23" s="254">
        <f>O22+1.5*P22</f>
        <v>0</v>
      </c>
      <c r="P23" s="255"/>
      <c r="Q23" s="86" t="s">
        <v>70</v>
      </c>
    </row>
  </sheetData>
  <sheetProtection/>
  <mergeCells count="23">
    <mergeCell ref="A8:N8"/>
    <mergeCell ref="N11:N12"/>
    <mergeCell ref="C1:N1"/>
    <mergeCell ref="C2:N2"/>
    <mergeCell ref="C3:N3"/>
    <mergeCell ref="C5:N5"/>
    <mergeCell ref="D10:D12"/>
    <mergeCell ref="B10:B12"/>
    <mergeCell ref="A10:A12"/>
    <mergeCell ref="C10:C12"/>
    <mergeCell ref="E10:E12"/>
    <mergeCell ref="Q10:Q11"/>
    <mergeCell ref="H11:I11"/>
    <mergeCell ref="J11:K11"/>
    <mergeCell ref="F11:G11"/>
    <mergeCell ref="F10:P10"/>
    <mergeCell ref="O11:P11"/>
    <mergeCell ref="O23:P23"/>
    <mergeCell ref="A22:E22"/>
    <mergeCell ref="A23:E23"/>
    <mergeCell ref="J23:K23"/>
    <mergeCell ref="F23:G23"/>
    <mergeCell ref="H23:I23"/>
  </mergeCells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45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25"/>
  <sheetViews>
    <sheetView zoomScale="75" zoomScaleNormal="75"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4.140625" style="3" customWidth="1"/>
    <col min="2" max="2" width="70.28125" style="3" customWidth="1"/>
    <col min="3" max="3" width="20.28125" style="3" customWidth="1"/>
    <col min="4" max="4" width="16.00390625" style="3" customWidth="1"/>
    <col min="5" max="5" width="7.57421875" style="3" customWidth="1"/>
    <col min="6" max="11" width="8.7109375" style="3" customWidth="1"/>
    <col min="12" max="12" width="16.8515625" style="3" customWidth="1"/>
    <col min="13" max="13" width="13.57421875" style="3" customWidth="1"/>
    <col min="14" max="16" width="8.7109375" style="3" customWidth="1"/>
    <col min="17" max="17" width="39.28125" style="3" customWidth="1"/>
    <col min="18" max="16384" width="9.140625" style="3" customWidth="1"/>
  </cols>
  <sheetData>
    <row r="1" spans="1:17" ht="18" customHeight="1">
      <c r="A1" s="23"/>
      <c r="B1" s="23" t="s">
        <v>4</v>
      </c>
      <c r="C1" s="207" t="s">
        <v>29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4"/>
      <c r="P1" s="24"/>
      <c r="Q1" s="24"/>
    </row>
    <row r="2" spans="1:17" ht="18" customHeight="1">
      <c r="A2" s="23"/>
      <c r="B2" s="25"/>
      <c r="C2" s="207" t="s">
        <v>30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4"/>
      <c r="P2" s="24"/>
      <c r="Q2" s="24"/>
    </row>
    <row r="3" spans="1:17" ht="18" customHeight="1">
      <c r="A3" s="23"/>
      <c r="B3" s="25"/>
      <c r="C3" s="214" t="s">
        <v>17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4"/>
      <c r="P3" s="24"/>
      <c r="Q3" s="24"/>
    </row>
    <row r="4" spans="1:17" ht="18" customHeight="1">
      <c r="A4" s="23"/>
      <c r="B4" s="2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4"/>
      <c r="P4" s="24"/>
      <c r="Q4" s="24"/>
    </row>
    <row r="5" spans="1:17" ht="18" customHeight="1">
      <c r="A5" s="23"/>
      <c r="B5" s="25"/>
      <c r="C5" s="207" t="str">
        <f>'I_PLAN_SPRAW. - STACJONARNE'!C4</f>
        <v>rok akademicki 2022/2023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4"/>
      <c r="P5" s="24"/>
      <c r="Q5" s="24"/>
    </row>
    <row r="6" spans="2:13" ht="18" customHeight="1">
      <c r="B6" s="6"/>
      <c r="C6" s="221"/>
      <c r="D6" s="221"/>
      <c r="E6" s="221"/>
      <c r="F6" s="221"/>
      <c r="G6" s="221"/>
      <c r="H6" s="221"/>
      <c r="I6" s="221"/>
      <c r="J6" s="221"/>
      <c r="K6" s="4"/>
      <c r="L6" s="4"/>
      <c r="M6" s="4"/>
    </row>
    <row r="7" spans="2:16" ht="18" customHeight="1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 ht="18.75">
      <c r="B8" s="6"/>
      <c r="C8" s="6"/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1.25" customHeight="1">
      <c r="B9" s="2"/>
      <c r="C9" s="2"/>
      <c r="D9" s="2"/>
      <c r="E9" s="2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41" customFormat="1" ht="18.75" customHeight="1">
      <c r="A10" s="213" t="s">
        <v>75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33"/>
      <c r="P10" s="33"/>
    </row>
    <row r="11" spans="1:16" s="41" customFormat="1" ht="18.75" customHeight="1" thickBo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3"/>
      <c r="P11" s="33"/>
    </row>
    <row r="12" spans="1:17" ht="18.75" customHeight="1" thickBot="1">
      <c r="A12" s="272" t="s">
        <v>1</v>
      </c>
      <c r="B12" s="268" t="s">
        <v>0</v>
      </c>
      <c r="C12" s="222" t="s">
        <v>79</v>
      </c>
      <c r="D12" s="268" t="s">
        <v>112</v>
      </c>
      <c r="E12" s="281" t="s">
        <v>3</v>
      </c>
      <c r="F12" s="261" t="s">
        <v>8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3"/>
      <c r="Q12" s="276" t="s">
        <v>39</v>
      </c>
    </row>
    <row r="13" spans="1:17" ht="40.5" customHeight="1">
      <c r="A13" s="273"/>
      <c r="B13" s="269"/>
      <c r="C13" s="210"/>
      <c r="D13" s="269"/>
      <c r="E13" s="282"/>
      <c r="F13" s="259" t="s">
        <v>5</v>
      </c>
      <c r="G13" s="271"/>
      <c r="H13" s="259" t="s">
        <v>6</v>
      </c>
      <c r="I13" s="271"/>
      <c r="J13" s="259" t="s">
        <v>11</v>
      </c>
      <c r="K13" s="271"/>
      <c r="L13" s="20" t="s">
        <v>26</v>
      </c>
      <c r="M13" s="27" t="s">
        <v>71</v>
      </c>
      <c r="N13" s="279" t="s">
        <v>12</v>
      </c>
      <c r="O13" s="275" t="s">
        <v>44</v>
      </c>
      <c r="P13" s="271"/>
      <c r="Q13" s="277"/>
    </row>
    <row r="14" spans="1:17" s="11" customFormat="1" ht="15.75" customHeight="1">
      <c r="A14" s="274"/>
      <c r="B14" s="212"/>
      <c r="C14" s="210"/>
      <c r="D14" s="212"/>
      <c r="E14" s="283"/>
      <c r="F14" s="20" t="s">
        <v>15</v>
      </c>
      <c r="G14" s="20" t="s">
        <v>87</v>
      </c>
      <c r="H14" s="20" t="s">
        <v>15</v>
      </c>
      <c r="I14" s="20" t="s">
        <v>87</v>
      </c>
      <c r="J14" s="20" t="s">
        <v>15</v>
      </c>
      <c r="K14" s="20" t="s">
        <v>87</v>
      </c>
      <c r="L14" s="20" t="s">
        <v>15</v>
      </c>
      <c r="M14" s="20" t="s">
        <v>15</v>
      </c>
      <c r="N14" s="280"/>
      <c r="O14" s="20" t="s">
        <v>15</v>
      </c>
      <c r="P14" s="20" t="s">
        <v>87</v>
      </c>
      <c r="Q14" s="278"/>
    </row>
    <row r="15" spans="1:17" s="11" customFormat="1" ht="49.5" customHeight="1">
      <c r="A15" s="10">
        <v>1</v>
      </c>
      <c r="B15" s="45"/>
      <c r="C15" s="45"/>
      <c r="D15" s="45"/>
      <c r="E15" s="43"/>
      <c r="F15" s="37"/>
      <c r="G15" s="37"/>
      <c r="H15" s="37"/>
      <c r="I15" s="37"/>
      <c r="J15" s="37"/>
      <c r="K15" s="37"/>
      <c r="L15" s="37"/>
      <c r="M15" s="37"/>
      <c r="N15" s="144">
        <f>F15+G15+H15+I15+J15+K15+L15+M15</f>
        <v>0</v>
      </c>
      <c r="O15" s="142">
        <f>F15+H15+J15+L15+M15</f>
        <v>0</v>
      </c>
      <c r="P15" s="142">
        <f>G15+I15+K15</f>
        <v>0</v>
      </c>
      <c r="Q15" s="21"/>
    </row>
    <row r="16" spans="1:17" s="11" customFormat="1" ht="49.5" customHeight="1">
      <c r="A16" s="10">
        <v>2</v>
      </c>
      <c r="B16" s="45"/>
      <c r="C16" s="45"/>
      <c r="D16" s="45"/>
      <c r="E16" s="43"/>
      <c r="F16" s="37"/>
      <c r="G16" s="37"/>
      <c r="H16" s="37"/>
      <c r="I16" s="37"/>
      <c r="J16" s="37"/>
      <c r="K16" s="37"/>
      <c r="L16" s="37"/>
      <c r="M16" s="37"/>
      <c r="N16" s="144">
        <f aca="true" t="shared" si="0" ref="N16:N23">F16+G16+H16+I16+J16+K16+L16+M16</f>
        <v>0</v>
      </c>
      <c r="O16" s="142">
        <f aca="true" t="shared" si="1" ref="O16:O23">F16+H16+J16+L16+M16</f>
        <v>0</v>
      </c>
      <c r="P16" s="142">
        <f aca="true" t="shared" si="2" ref="P16:P23">G16+I16+K16</f>
        <v>0</v>
      </c>
      <c r="Q16" s="21"/>
    </row>
    <row r="17" spans="1:17" s="11" customFormat="1" ht="49.5" customHeight="1">
      <c r="A17" s="10">
        <v>3</v>
      </c>
      <c r="B17" s="45"/>
      <c r="C17" s="45"/>
      <c r="D17" s="45"/>
      <c r="E17" s="43"/>
      <c r="F17" s="37"/>
      <c r="G17" s="37"/>
      <c r="H17" s="37"/>
      <c r="I17" s="37"/>
      <c r="J17" s="37"/>
      <c r="K17" s="37"/>
      <c r="L17" s="37"/>
      <c r="M17" s="37"/>
      <c r="N17" s="144">
        <f t="shared" si="0"/>
        <v>0</v>
      </c>
      <c r="O17" s="142">
        <f t="shared" si="1"/>
        <v>0</v>
      </c>
      <c r="P17" s="142">
        <f t="shared" si="2"/>
        <v>0</v>
      </c>
      <c r="Q17" s="21"/>
    </row>
    <row r="18" spans="1:17" s="11" customFormat="1" ht="49.5" customHeight="1">
      <c r="A18" s="10">
        <v>4</v>
      </c>
      <c r="B18" s="45"/>
      <c r="C18" s="45"/>
      <c r="D18" s="45"/>
      <c r="E18" s="43"/>
      <c r="F18" s="37"/>
      <c r="G18" s="37"/>
      <c r="H18" s="37"/>
      <c r="I18" s="37"/>
      <c r="J18" s="37"/>
      <c r="K18" s="37"/>
      <c r="L18" s="37"/>
      <c r="M18" s="37"/>
      <c r="N18" s="144">
        <f t="shared" si="0"/>
        <v>0</v>
      </c>
      <c r="O18" s="142">
        <f t="shared" si="1"/>
        <v>0</v>
      </c>
      <c r="P18" s="142">
        <f t="shared" si="2"/>
        <v>0</v>
      </c>
      <c r="Q18" s="21"/>
    </row>
    <row r="19" spans="1:17" s="11" customFormat="1" ht="49.5" customHeight="1">
      <c r="A19" s="10">
        <v>5</v>
      </c>
      <c r="B19" s="45"/>
      <c r="C19" s="45"/>
      <c r="D19" s="45"/>
      <c r="E19" s="43"/>
      <c r="F19" s="37"/>
      <c r="G19" s="37"/>
      <c r="H19" s="37"/>
      <c r="I19" s="37"/>
      <c r="J19" s="37"/>
      <c r="K19" s="37"/>
      <c r="L19" s="37"/>
      <c r="M19" s="37"/>
      <c r="N19" s="144">
        <f t="shared" si="0"/>
        <v>0</v>
      </c>
      <c r="O19" s="142">
        <f t="shared" si="1"/>
        <v>0</v>
      </c>
      <c r="P19" s="142">
        <f t="shared" si="2"/>
        <v>0</v>
      </c>
      <c r="Q19" s="21"/>
    </row>
    <row r="20" spans="1:17" s="11" customFormat="1" ht="49.5" customHeight="1">
      <c r="A20" s="10">
        <v>6</v>
      </c>
      <c r="B20" s="45"/>
      <c r="C20" s="45"/>
      <c r="D20" s="45"/>
      <c r="E20" s="43"/>
      <c r="F20" s="37"/>
      <c r="G20" s="37"/>
      <c r="H20" s="37"/>
      <c r="I20" s="37"/>
      <c r="J20" s="37"/>
      <c r="K20" s="37"/>
      <c r="L20" s="37"/>
      <c r="M20" s="37"/>
      <c r="N20" s="144">
        <f t="shared" si="0"/>
        <v>0</v>
      </c>
      <c r="O20" s="142">
        <f t="shared" si="1"/>
        <v>0</v>
      </c>
      <c r="P20" s="142">
        <f t="shared" si="2"/>
        <v>0</v>
      </c>
      <c r="Q20" s="21"/>
    </row>
    <row r="21" spans="1:17" s="11" customFormat="1" ht="49.5" customHeight="1">
      <c r="A21" s="10">
        <v>7</v>
      </c>
      <c r="B21" s="45"/>
      <c r="C21" s="45"/>
      <c r="D21" s="45"/>
      <c r="E21" s="43"/>
      <c r="F21" s="37"/>
      <c r="G21" s="37"/>
      <c r="H21" s="37"/>
      <c r="I21" s="37"/>
      <c r="J21" s="37"/>
      <c r="K21" s="37"/>
      <c r="L21" s="37"/>
      <c r="M21" s="37"/>
      <c r="N21" s="144">
        <f t="shared" si="0"/>
        <v>0</v>
      </c>
      <c r="O21" s="142">
        <f t="shared" si="1"/>
        <v>0</v>
      </c>
      <c r="P21" s="142">
        <f t="shared" si="2"/>
        <v>0</v>
      </c>
      <c r="Q21" s="21"/>
    </row>
    <row r="22" spans="1:17" s="11" customFormat="1" ht="49.5" customHeight="1">
      <c r="A22" s="10">
        <v>8</v>
      </c>
      <c r="B22" s="45"/>
      <c r="C22" s="45"/>
      <c r="D22" s="45"/>
      <c r="E22" s="43"/>
      <c r="F22" s="37"/>
      <c r="G22" s="37"/>
      <c r="H22" s="37"/>
      <c r="I22" s="37"/>
      <c r="J22" s="37"/>
      <c r="K22" s="37"/>
      <c r="L22" s="37"/>
      <c r="M22" s="37"/>
      <c r="N22" s="144">
        <f t="shared" si="0"/>
        <v>0</v>
      </c>
      <c r="O22" s="142">
        <f t="shared" si="1"/>
        <v>0</v>
      </c>
      <c r="P22" s="142">
        <f t="shared" si="2"/>
        <v>0</v>
      </c>
      <c r="Q22" s="21"/>
    </row>
    <row r="23" spans="1:17" s="11" customFormat="1" ht="49.5" customHeight="1" thickBot="1">
      <c r="A23" s="12">
        <v>9</v>
      </c>
      <c r="B23" s="52"/>
      <c r="C23" s="52"/>
      <c r="D23" s="52"/>
      <c r="E23" s="46"/>
      <c r="F23" s="39"/>
      <c r="G23" s="39"/>
      <c r="H23" s="39"/>
      <c r="I23" s="39"/>
      <c r="J23" s="39"/>
      <c r="K23" s="39"/>
      <c r="L23" s="39"/>
      <c r="M23" s="39"/>
      <c r="N23" s="144">
        <f t="shared" si="0"/>
        <v>0</v>
      </c>
      <c r="O23" s="142">
        <f t="shared" si="1"/>
        <v>0</v>
      </c>
      <c r="P23" s="142">
        <f t="shared" si="2"/>
        <v>0</v>
      </c>
      <c r="Q23" s="22"/>
    </row>
    <row r="24" spans="1:17" ht="45" customHeight="1" thickBot="1">
      <c r="A24" s="226" t="s">
        <v>20</v>
      </c>
      <c r="B24" s="227"/>
      <c r="C24" s="227"/>
      <c r="D24" s="227"/>
      <c r="E24" s="228"/>
      <c r="F24" s="138">
        <f aca="true" t="shared" si="3" ref="F24:M24">SUM(F15:F23)</f>
        <v>0</v>
      </c>
      <c r="G24" s="138">
        <f t="shared" si="3"/>
        <v>0</v>
      </c>
      <c r="H24" s="138">
        <f t="shared" si="3"/>
        <v>0</v>
      </c>
      <c r="I24" s="138">
        <f t="shared" si="3"/>
        <v>0</v>
      </c>
      <c r="J24" s="138">
        <f t="shared" si="3"/>
        <v>0</v>
      </c>
      <c r="K24" s="138">
        <f t="shared" si="3"/>
        <v>0</v>
      </c>
      <c r="L24" s="138">
        <f>SUM(L15:L23)</f>
        <v>0</v>
      </c>
      <c r="M24" s="138">
        <f t="shared" si="3"/>
        <v>0</v>
      </c>
      <c r="N24" s="138">
        <f>SUM(N14:N23)</f>
        <v>0</v>
      </c>
      <c r="O24" s="139">
        <f>SUM(O15:O23)</f>
        <v>0</v>
      </c>
      <c r="P24" s="139">
        <f>SUM(P15:P23)</f>
        <v>0</v>
      </c>
      <c r="Q24" s="85" t="s">
        <v>70</v>
      </c>
    </row>
    <row r="25" spans="1:17" s="15" customFormat="1" ht="45" customHeight="1" thickBot="1">
      <c r="A25" s="226" t="s">
        <v>33</v>
      </c>
      <c r="B25" s="227"/>
      <c r="C25" s="227"/>
      <c r="D25" s="227"/>
      <c r="E25" s="228"/>
      <c r="F25" s="256">
        <f>F24+1.5*G24</f>
        <v>0</v>
      </c>
      <c r="G25" s="256"/>
      <c r="H25" s="256">
        <f>H24+1.5*I24</f>
        <v>0</v>
      </c>
      <c r="I25" s="256"/>
      <c r="J25" s="256">
        <f>J24+1.5*K24</f>
        <v>0</v>
      </c>
      <c r="K25" s="256"/>
      <c r="L25" s="54">
        <f>L24</f>
        <v>0</v>
      </c>
      <c r="M25" s="141">
        <f>M24</f>
        <v>0</v>
      </c>
      <c r="N25" s="54">
        <f>F25+H25+J25+L25+M25</f>
        <v>0</v>
      </c>
      <c r="O25" s="270">
        <f>O24+1.5*P24</f>
        <v>0</v>
      </c>
      <c r="P25" s="255"/>
      <c r="Q25" s="86" t="s">
        <v>70</v>
      </c>
    </row>
  </sheetData>
  <sheetProtection/>
  <mergeCells count="24">
    <mergeCell ref="C1:N1"/>
    <mergeCell ref="C2:N2"/>
    <mergeCell ref="C3:N3"/>
    <mergeCell ref="C5:N5"/>
    <mergeCell ref="F12:P12"/>
    <mergeCell ref="C6:J6"/>
    <mergeCell ref="E12:E14"/>
    <mergeCell ref="A10:N10"/>
    <mergeCell ref="A12:A14"/>
    <mergeCell ref="O13:P13"/>
    <mergeCell ref="Q12:Q14"/>
    <mergeCell ref="J13:K13"/>
    <mergeCell ref="N13:N14"/>
    <mergeCell ref="H13:I13"/>
    <mergeCell ref="O25:P25"/>
    <mergeCell ref="D12:D14"/>
    <mergeCell ref="B12:B14"/>
    <mergeCell ref="F13:G13"/>
    <mergeCell ref="J25:K25"/>
    <mergeCell ref="C12:C14"/>
    <mergeCell ref="A24:E24"/>
    <mergeCell ref="F25:G25"/>
    <mergeCell ref="H25:I25"/>
    <mergeCell ref="A25:E25"/>
  </mergeCells>
  <printOptions horizontalCentered="1"/>
  <pageMargins left="0.1968503937007874" right="0.1968503937007874" top="0.7874015748031497" bottom="0.5905511811023623" header="0.1968503937007874" footer="0.1968503937007874"/>
  <pageSetup fitToHeight="1" fitToWidth="1" horizontalDpi="600" verticalDpi="600" orientation="landscape" paperSize="9" scale="55" r:id="rId1"/>
  <headerFooter alignWithMargins="0">
    <oddHeader>&amp;R&amp;D</oddHeader>
    <oddFooter>&amp;R&amp;"Arial Narrow,Normalny"..........................................................................................................................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23"/>
  <sheetViews>
    <sheetView zoomScaleSheetLayoutView="90" zoomScalePageLayoutView="0" workbookViewId="0" topLeftCell="A1">
      <selection activeCell="A7" sqref="A7"/>
    </sheetView>
  </sheetViews>
  <sheetFormatPr defaultColWidth="9.140625" defaultRowHeight="12.75"/>
  <cols>
    <col min="1" max="1" width="4.140625" style="3" customWidth="1"/>
    <col min="2" max="2" width="45.8515625" style="3" customWidth="1"/>
    <col min="3" max="3" width="20.28125" style="3" customWidth="1"/>
    <col min="4" max="4" width="16.00390625" style="3" customWidth="1"/>
    <col min="5" max="5" width="8.57421875" style="3" customWidth="1"/>
    <col min="6" max="11" width="10.7109375" style="3" customWidth="1"/>
    <col min="12" max="12" width="15.421875" style="3" customWidth="1"/>
    <col min="13" max="13" width="14.7109375" style="3" customWidth="1"/>
    <col min="14" max="14" width="10.7109375" style="3" customWidth="1"/>
    <col min="15" max="15" width="33.28125" style="3" customWidth="1"/>
    <col min="16" max="16384" width="9.140625" style="3" customWidth="1"/>
  </cols>
  <sheetData>
    <row r="1" spans="1:15" ht="18" customHeight="1">
      <c r="A1" s="23"/>
      <c r="B1" s="23" t="s">
        <v>4</v>
      </c>
      <c r="C1" s="207" t="s">
        <v>29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8" customHeight="1">
      <c r="A2" s="23"/>
      <c r="B2" s="25"/>
      <c r="C2" s="207" t="s">
        <v>30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8" customHeight="1">
      <c r="A3" s="23"/>
      <c r="B3" s="25"/>
      <c r="C3" s="214" t="s">
        <v>17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 ht="18" customHeight="1">
      <c r="A4" s="23"/>
      <c r="B4" s="2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8" customHeight="1">
      <c r="A5" s="23"/>
      <c r="B5" s="25"/>
      <c r="C5" s="207" t="str">
        <f>'I_PLAN_SPRAW. - STACJONARNE'!C4</f>
        <v>rok akademicki 2022/2023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2:13" ht="30" customHeight="1">
      <c r="B6" s="6"/>
      <c r="C6" s="221"/>
      <c r="D6" s="221"/>
      <c r="E6" s="221"/>
      <c r="F6" s="221"/>
      <c r="G6" s="221"/>
      <c r="H6" s="221"/>
      <c r="I6" s="221"/>
      <c r="J6" s="221"/>
      <c r="K6" s="4"/>
      <c r="L6" s="4"/>
      <c r="M6" s="4"/>
    </row>
    <row r="7" spans="2:14" ht="18.75"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</row>
    <row r="8" spans="2:14" ht="11.25" customHeight="1">
      <c r="B8" s="2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</row>
    <row r="9" spans="1:15" ht="18.75" customHeight="1">
      <c r="A9" s="213" t="s">
        <v>77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4" ht="18.75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/>
      <c r="N10" s="6"/>
    </row>
    <row r="11" spans="1:15" ht="18.75" customHeight="1">
      <c r="A11" s="272" t="s">
        <v>1</v>
      </c>
      <c r="B11" s="268" t="s">
        <v>0</v>
      </c>
      <c r="C11" s="222" t="s">
        <v>79</v>
      </c>
      <c r="D11" s="268" t="s">
        <v>112</v>
      </c>
      <c r="E11" s="281" t="s">
        <v>3</v>
      </c>
      <c r="F11" s="287" t="s">
        <v>8</v>
      </c>
      <c r="G11" s="287"/>
      <c r="H11" s="287"/>
      <c r="I11" s="287"/>
      <c r="J11" s="287"/>
      <c r="K11" s="287"/>
      <c r="L11" s="287"/>
      <c r="M11" s="287"/>
      <c r="N11" s="287"/>
      <c r="O11" s="284" t="s">
        <v>24</v>
      </c>
    </row>
    <row r="12" spans="1:15" ht="38.25" customHeight="1">
      <c r="A12" s="273"/>
      <c r="B12" s="269"/>
      <c r="C12" s="210"/>
      <c r="D12" s="269"/>
      <c r="E12" s="282"/>
      <c r="F12" s="181" t="s">
        <v>5</v>
      </c>
      <c r="G12" s="181"/>
      <c r="H12" s="181" t="s">
        <v>6</v>
      </c>
      <c r="I12" s="181"/>
      <c r="J12" s="181" t="s">
        <v>11</v>
      </c>
      <c r="K12" s="181"/>
      <c r="L12" s="20" t="s">
        <v>26</v>
      </c>
      <c r="M12" s="27" t="s">
        <v>71</v>
      </c>
      <c r="N12" s="236" t="s">
        <v>12</v>
      </c>
      <c r="O12" s="285"/>
    </row>
    <row r="13" spans="1:15" s="11" customFormat="1" ht="15.75">
      <c r="A13" s="274"/>
      <c r="B13" s="212"/>
      <c r="C13" s="210"/>
      <c r="D13" s="212"/>
      <c r="E13" s="283"/>
      <c r="F13" s="20" t="s">
        <v>15</v>
      </c>
      <c r="G13" s="20" t="s">
        <v>87</v>
      </c>
      <c r="H13" s="20" t="s">
        <v>15</v>
      </c>
      <c r="I13" s="20" t="s">
        <v>87</v>
      </c>
      <c r="J13" s="20" t="s">
        <v>15</v>
      </c>
      <c r="K13" s="20" t="s">
        <v>87</v>
      </c>
      <c r="L13" s="20" t="s">
        <v>15</v>
      </c>
      <c r="M13" s="20" t="s">
        <v>15</v>
      </c>
      <c r="N13" s="236"/>
      <c r="O13" s="286"/>
    </row>
    <row r="14" spans="1:15" s="11" customFormat="1" ht="34.5" customHeight="1">
      <c r="A14" s="49">
        <v>1</v>
      </c>
      <c r="B14" s="45"/>
      <c r="C14" s="45"/>
      <c r="D14" s="45"/>
      <c r="E14" s="43"/>
      <c r="F14" s="37"/>
      <c r="G14" s="37" t="s">
        <v>70</v>
      </c>
      <c r="H14" s="37"/>
      <c r="I14" s="37" t="s">
        <v>27</v>
      </c>
      <c r="J14" s="37"/>
      <c r="K14" s="37" t="s">
        <v>27</v>
      </c>
      <c r="L14" s="37"/>
      <c r="M14" s="37"/>
      <c r="N14" s="144">
        <f>F14+H14+J14+L14+M14</f>
        <v>0</v>
      </c>
      <c r="O14" s="55"/>
    </row>
    <row r="15" spans="1:15" s="11" customFormat="1" ht="34.5" customHeight="1">
      <c r="A15" s="49">
        <v>2</v>
      </c>
      <c r="B15" s="45"/>
      <c r="C15" s="45"/>
      <c r="D15" s="45"/>
      <c r="E15" s="43"/>
      <c r="F15" s="37"/>
      <c r="G15" s="37" t="s">
        <v>70</v>
      </c>
      <c r="H15" s="37"/>
      <c r="I15" s="37" t="s">
        <v>13</v>
      </c>
      <c r="J15" s="37"/>
      <c r="K15" s="37" t="s">
        <v>13</v>
      </c>
      <c r="L15" s="37"/>
      <c r="M15" s="37"/>
      <c r="N15" s="144">
        <f aca="true" t="shared" si="0" ref="N15:N22">F15+H15+J15+L15+M15</f>
        <v>0</v>
      </c>
      <c r="O15" s="55"/>
    </row>
    <row r="16" spans="1:15" s="11" customFormat="1" ht="34.5" customHeight="1">
      <c r="A16" s="49">
        <v>3</v>
      </c>
      <c r="B16" s="45"/>
      <c r="C16" s="45"/>
      <c r="D16" s="45"/>
      <c r="E16" s="43"/>
      <c r="F16" s="37"/>
      <c r="G16" s="37" t="s">
        <v>70</v>
      </c>
      <c r="H16" s="37"/>
      <c r="I16" s="37" t="s">
        <v>13</v>
      </c>
      <c r="J16" s="37"/>
      <c r="K16" s="37" t="s">
        <v>13</v>
      </c>
      <c r="L16" s="37"/>
      <c r="M16" s="37"/>
      <c r="N16" s="144">
        <f t="shared" si="0"/>
        <v>0</v>
      </c>
      <c r="O16" s="55"/>
    </row>
    <row r="17" spans="1:15" s="11" customFormat="1" ht="34.5" customHeight="1">
      <c r="A17" s="49">
        <v>4</v>
      </c>
      <c r="B17" s="45"/>
      <c r="C17" s="45"/>
      <c r="D17" s="45"/>
      <c r="E17" s="43"/>
      <c r="F17" s="37"/>
      <c r="G17" s="37" t="s">
        <v>70</v>
      </c>
      <c r="H17" s="37"/>
      <c r="I17" s="37" t="s">
        <v>13</v>
      </c>
      <c r="J17" s="37"/>
      <c r="K17" s="37" t="s">
        <v>13</v>
      </c>
      <c r="L17" s="37"/>
      <c r="M17" s="37"/>
      <c r="N17" s="144">
        <f t="shared" si="0"/>
        <v>0</v>
      </c>
      <c r="O17" s="55"/>
    </row>
    <row r="18" spans="1:15" s="11" customFormat="1" ht="34.5" customHeight="1">
      <c r="A18" s="49">
        <v>5</v>
      </c>
      <c r="B18" s="45"/>
      <c r="C18" s="45"/>
      <c r="D18" s="45"/>
      <c r="E18" s="43"/>
      <c r="F18" s="37"/>
      <c r="G18" s="37" t="s">
        <v>70</v>
      </c>
      <c r="H18" s="37"/>
      <c r="I18" s="37" t="s">
        <v>13</v>
      </c>
      <c r="J18" s="37"/>
      <c r="K18" s="37" t="s">
        <v>13</v>
      </c>
      <c r="L18" s="37"/>
      <c r="M18" s="37"/>
      <c r="N18" s="144">
        <f t="shared" si="0"/>
        <v>0</v>
      </c>
      <c r="O18" s="55"/>
    </row>
    <row r="19" spans="1:15" s="11" customFormat="1" ht="34.5" customHeight="1">
      <c r="A19" s="49">
        <v>6</v>
      </c>
      <c r="B19" s="45"/>
      <c r="C19" s="45"/>
      <c r="D19" s="45"/>
      <c r="E19" s="43"/>
      <c r="F19" s="37"/>
      <c r="G19" s="37" t="s">
        <v>70</v>
      </c>
      <c r="H19" s="37"/>
      <c r="I19" s="37" t="s">
        <v>13</v>
      </c>
      <c r="J19" s="37"/>
      <c r="K19" s="37" t="s">
        <v>13</v>
      </c>
      <c r="L19" s="37"/>
      <c r="M19" s="37"/>
      <c r="N19" s="144">
        <f t="shared" si="0"/>
        <v>0</v>
      </c>
      <c r="O19" s="55"/>
    </row>
    <row r="20" spans="1:15" s="11" customFormat="1" ht="34.5" customHeight="1">
      <c r="A20" s="49">
        <v>7</v>
      </c>
      <c r="B20" s="45"/>
      <c r="C20" s="45"/>
      <c r="D20" s="45"/>
      <c r="E20" s="43"/>
      <c r="F20" s="37"/>
      <c r="G20" s="37" t="s">
        <v>70</v>
      </c>
      <c r="H20" s="37"/>
      <c r="I20" s="37" t="s">
        <v>13</v>
      </c>
      <c r="J20" s="37"/>
      <c r="K20" s="37" t="s">
        <v>13</v>
      </c>
      <c r="L20" s="37"/>
      <c r="M20" s="37"/>
      <c r="N20" s="144">
        <f t="shared" si="0"/>
        <v>0</v>
      </c>
      <c r="O20" s="55"/>
    </row>
    <row r="21" spans="1:15" s="11" customFormat="1" ht="34.5" customHeight="1">
      <c r="A21" s="49">
        <v>8</v>
      </c>
      <c r="B21" s="45"/>
      <c r="C21" s="45"/>
      <c r="D21" s="45"/>
      <c r="E21" s="43"/>
      <c r="F21" s="37"/>
      <c r="G21" s="37" t="s">
        <v>70</v>
      </c>
      <c r="H21" s="37"/>
      <c r="I21" s="37" t="s">
        <v>13</v>
      </c>
      <c r="J21" s="37"/>
      <c r="K21" s="37" t="s">
        <v>13</v>
      </c>
      <c r="L21" s="37"/>
      <c r="M21" s="37"/>
      <c r="N21" s="144">
        <f t="shared" si="0"/>
        <v>0</v>
      </c>
      <c r="O21" s="55"/>
    </row>
    <row r="22" spans="1:15" s="11" customFormat="1" ht="34.5" customHeight="1" thickBot="1">
      <c r="A22" s="64">
        <v>9</v>
      </c>
      <c r="B22" s="52"/>
      <c r="C22" s="52"/>
      <c r="D22" s="52"/>
      <c r="E22" s="46"/>
      <c r="F22" s="39"/>
      <c r="G22" s="39" t="s">
        <v>70</v>
      </c>
      <c r="H22" s="39"/>
      <c r="I22" s="39" t="s">
        <v>13</v>
      </c>
      <c r="J22" s="39"/>
      <c r="K22" s="39" t="s">
        <v>13</v>
      </c>
      <c r="L22" s="39"/>
      <c r="M22" s="39"/>
      <c r="N22" s="144">
        <f t="shared" si="0"/>
        <v>0</v>
      </c>
      <c r="O22" s="55"/>
    </row>
    <row r="23" spans="1:15" ht="38.25" customHeight="1" thickBot="1">
      <c r="A23" s="226" t="s">
        <v>20</v>
      </c>
      <c r="B23" s="227"/>
      <c r="C23" s="227"/>
      <c r="D23" s="227"/>
      <c r="E23" s="228"/>
      <c r="F23" s="125">
        <f>SUM(F14:F22)</f>
        <v>0</v>
      </c>
      <c r="G23" s="63" t="s">
        <v>70</v>
      </c>
      <c r="H23" s="125">
        <f>SUM(H14:H22)</f>
        <v>0</v>
      </c>
      <c r="I23" s="63" t="s">
        <v>13</v>
      </c>
      <c r="J23" s="125">
        <f>SUM(J14:J22)</f>
        <v>0</v>
      </c>
      <c r="K23" s="63" t="s">
        <v>13</v>
      </c>
      <c r="L23" s="125">
        <f>SUM(L14:L22)</f>
        <v>0</v>
      </c>
      <c r="M23" s="125">
        <f>SUM(M14:M22)</f>
        <v>0</v>
      </c>
      <c r="N23" s="65">
        <f>SUM(N14:N22)</f>
        <v>0</v>
      </c>
      <c r="O23" s="51" t="s">
        <v>70</v>
      </c>
    </row>
  </sheetData>
  <sheetProtection/>
  <mergeCells count="18">
    <mergeCell ref="C1:O1"/>
    <mergeCell ref="C2:O2"/>
    <mergeCell ref="C3:O3"/>
    <mergeCell ref="C5:O5"/>
    <mergeCell ref="O11:O13"/>
    <mergeCell ref="J12:K12"/>
    <mergeCell ref="D11:D13"/>
    <mergeCell ref="A23:E23"/>
    <mergeCell ref="A9:O9"/>
    <mergeCell ref="C6:J6"/>
    <mergeCell ref="F11:N11"/>
    <mergeCell ref="N12:N13"/>
    <mergeCell ref="A11:A13"/>
    <mergeCell ref="B11:B13"/>
    <mergeCell ref="E11:E13"/>
    <mergeCell ref="F12:G12"/>
    <mergeCell ref="H12:I12"/>
    <mergeCell ref="C11:C13"/>
  </mergeCells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62" r:id="rId1"/>
  <headerFooter alignWithMargins="0">
    <oddHeader>&amp;R&amp;D</oddHeader>
    <oddFooter>&amp;R&amp;"Arial Narrow,Normalny"..........................................................................................................................
&amp;"Arial Narrow,Kursywa"&amp;14pieczęć imienna i podpis Kierownika jednostki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Lipiński</cp:lastModifiedBy>
  <cp:lastPrinted>2023-05-11T11:35:33Z</cp:lastPrinted>
  <dcterms:created xsi:type="dcterms:W3CDTF">2011-06-02T12:36:04Z</dcterms:created>
  <dcterms:modified xsi:type="dcterms:W3CDTF">2023-05-11T11:35:39Z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638774600</vt:i4>
  </property>
  <property fmtid="{D5CDD505-2E9C-101B-9397-08002B2CF9AE}" pid="3" name="_EmailSubject">
    <vt:lpwstr>druki do dydaktyki</vt:lpwstr>
  </property>
  <property fmtid="{D5CDD505-2E9C-101B-9397-08002B2CF9AE}" pid="4" name="_AuthorEmail">
    <vt:lpwstr>malgorzata.drenda@us.edu.pl</vt:lpwstr>
  </property>
  <property fmtid="{D5CDD505-2E9C-101B-9397-08002B2CF9AE}" pid="5" name="_AuthorEmailDisplayName">
    <vt:lpwstr>Małgorzata Drenda</vt:lpwstr>
  </property>
  <property fmtid="{D5CDD505-2E9C-101B-9397-08002B2CF9AE}" pid="6" name="_ReviewingToolsShownOnce">
    <vt:lpwstr/>
  </property>
</Properties>
</file>