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45" tabRatio="952" activeTab="0"/>
  </bookViews>
  <sheets>
    <sheet name="Nauczyciel 1" sheetId="1" r:id="rId1"/>
    <sheet name="Nauczyciel 2" sheetId="2" r:id="rId2"/>
    <sheet name="Nauczyciel 3" sheetId="3" r:id="rId3"/>
    <sheet name="Nauczyciel 4" sheetId="4" r:id="rId4"/>
    <sheet name="Nauczyciel 5" sheetId="5" r:id="rId5"/>
    <sheet name="Nauczyciel 6" sheetId="6" r:id="rId6"/>
    <sheet name="Nauczyciel 7" sheetId="7" r:id="rId7"/>
    <sheet name="Nauczyciel 8" sheetId="8" r:id="rId8"/>
    <sheet name="Nauczyciel 9" sheetId="9" r:id="rId9"/>
    <sheet name="Nauczyciel 10" sheetId="10" r:id="rId10"/>
    <sheet name="Doktorant 1" sheetId="11" r:id="rId11"/>
    <sheet name="Doktorant 2" sheetId="12" r:id="rId12"/>
    <sheet name="Doktorant 3" sheetId="13" r:id="rId13"/>
    <sheet name="zbiorcze-sprawdzające" sheetId="14" r:id="rId14"/>
    <sheet name="Instrukcja" sheetId="15" r:id="rId15"/>
    <sheet name="zakł. 1" sheetId="16" r:id="rId16"/>
    <sheet name="zakł. 2" sheetId="17" r:id="rId17"/>
    <sheet name="zakł. 3" sheetId="18" r:id="rId18"/>
  </sheets>
  <definedNames>
    <definedName name="_ftn1" localSheetId="17">'zakł. 3'!#REF!</definedName>
    <definedName name="_ftnref1" localSheetId="17">'zakł. 3'!$B$3</definedName>
    <definedName name="_xlfn.SINGLE" hidden="1">#NAME?</definedName>
    <definedName name="_xlnm.Print_Area" localSheetId="10">'Doktorant 1'!$A$1:$U$62</definedName>
    <definedName name="_xlnm.Print_Area" localSheetId="11">'Doktorant 2'!$A$1:$U$62</definedName>
    <definedName name="_xlnm.Print_Area" localSheetId="12">'Doktorant 3'!$A$1:$U$62</definedName>
    <definedName name="_xlnm.Print_Area" localSheetId="14">'Instrukcja'!$A$1:$T$63</definedName>
    <definedName name="_xlnm.Print_Area" localSheetId="0">'Nauczyciel 1'!$A$1:$U$62</definedName>
    <definedName name="_xlnm.Print_Area" localSheetId="9">'Nauczyciel 10'!$A$1:$U$62</definedName>
    <definedName name="_xlnm.Print_Area" localSheetId="1">'Nauczyciel 2'!$A$1:$U$62</definedName>
    <definedName name="_xlnm.Print_Area" localSheetId="2">'Nauczyciel 3'!$A$1:$U$62</definedName>
    <definedName name="_xlnm.Print_Area" localSheetId="3">'Nauczyciel 4'!$A$1:$U$62</definedName>
    <definedName name="_xlnm.Print_Area" localSheetId="4">'Nauczyciel 5'!$A$1:$U$62</definedName>
    <definedName name="_xlnm.Print_Area" localSheetId="5">'Nauczyciel 6'!$A$1:$U$62</definedName>
    <definedName name="_xlnm.Print_Area" localSheetId="6">'Nauczyciel 7'!$A$1:$U$62</definedName>
    <definedName name="_xlnm.Print_Area" localSheetId="7">'Nauczyciel 8'!$A$1:$U$62</definedName>
    <definedName name="_xlnm.Print_Area" localSheetId="8">'Nauczyciel 9'!$A$1:$U$62</definedName>
    <definedName name="_xlnm.Print_Area" localSheetId="13">'zbiorcze-sprawdzające'!$A$1:$M$54</definedName>
    <definedName name="_xlnm.Print_Titles" localSheetId="10">'Doktorant 1'!$12:$13</definedName>
    <definedName name="_xlnm.Print_Titles" localSheetId="11">'Doktorant 2'!$12:$13</definedName>
    <definedName name="_xlnm.Print_Titles" localSheetId="12">'Doktorant 3'!$12:$13</definedName>
    <definedName name="_xlnm.Print_Titles" localSheetId="14">'Instrukcja'!$12:$14</definedName>
    <definedName name="_xlnm.Print_Titles" localSheetId="0">'Nauczyciel 1'!$12:$13</definedName>
    <definedName name="_xlnm.Print_Titles" localSheetId="9">'Nauczyciel 10'!$12:$13</definedName>
    <definedName name="_xlnm.Print_Titles" localSheetId="1">'Nauczyciel 2'!$12:$13</definedName>
    <definedName name="_xlnm.Print_Titles" localSheetId="2">'Nauczyciel 3'!$12:$13</definedName>
    <definedName name="_xlnm.Print_Titles" localSheetId="3">'Nauczyciel 4'!$12:$13</definedName>
    <definedName name="_xlnm.Print_Titles" localSheetId="4">'Nauczyciel 5'!$12:$13</definedName>
    <definedName name="_xlnm.Print_Titles" localSheetId="5">'Nauczyciel 6'!$12:$13</definedName>
    <definedName name="_xlnm.Print_Titles" localSheetId="6">'Nauczyciel 7'!$12:$13</definedName>
    <definedName name="_xlnm.Print_Titles" localSheetId="7">'Nauczyciel 8'!$12:$13</definedName>
    <definedName name="_xlnm.Print_Titles" localSheetId="8">'Nauczyciel 9'!$12:$13</definedName>
    <definedName name="_xlnm.Print_Titles" localSheetId="13">'zbiorcze-sprawdzające'!$1:$3</definedName>
  </definedNames>
  <calcPr fullCalcOnLoad="1"/>
</workbook>
</file>

<file path=xl/sharedStrings.xml><?xml version="1.0" encoding="utf-8"?>
<sst xmlns="http://schemas.openxmlformats.org/spreadsheetml/2006/main" count="2539" uniqueCount="161">
  <si>
    <t>Nazwa przedmiotu
wg planu studiów</t>
  </si>
  <si>
    <t>Rok studiów</t>
  </si>
  <si>
    <t xml:space="preserve">pieczęć jednostki </t>
  </si>
  <si>
    <t>WYKŁADY</t>
  </si>
  <si>
    <t>SEMINARIA</t>
  </si>
  <si>
    <t>RAZEM GODZIN</t>
  </si>
  <si>
    <t>X</t>
  </si>
  <si>
    <t xml:space="preserve">x </t>
  </si>
  <si>
    <t>x</t>
  </si>
  <si>
    <t>□ Imienny plan zajeć dydaktycznych</t>
  </si>
  <si>
    <t>□ Imienne sprawozdanie z wykonania zajęć dydaktycznych</t>
  </si>
  <si>
    <t>(odpowiednie zaznaczyć - X)</t>
  </si>
  <si>
    <t>ĆWICZENIA</t>
  </si>
  <si>
    <t>…………………………………………………………..</t>
  </si>
  <si>
    <t xml:space="preserve">LICZBA GODZIN ZAPLANOWANYCH/WYKONANYCH </t>
  </si>
  <si>
    <t>I. Razem godzin na studiach stacjonarnych:</t>
  </si>
  <si>
    <t>data, czytelny podpis pracownika/doktoranta</t>
  </si>
  <si>
    <t>Przyjmuję do wykonania - plan</t>
  </si>
  <si>
    <t>Potwierdzam wykonanie - sprawozdanie</t>
  </si>
  <si>
    <t>ZAJĘCIA NA STUDIACH STACJONARNYCH</t>
  </si>
  <si>
    <t>ZAJĘCIA NA STUDIACH NIESTACJONARNYCH</t>
  </si>
  <si>
    <t xml:space="preserve">OŚWIADCZENIE PRACOWNIKA dot. liczby godzin ponad limit ustalony ustawą </t>
  </si>
  <si>
    <t>VII. PENSUM MINUS GODZINY ZALICZONE Z TYTUŁU NIEOBECNOSCI=V-VI</t>
  </si>
  <si>
    <t>BN</t>
  </si>
  <si>
    <t>EGZ.</t>
  </si>
  <si>
    <t>SKN</t>
  </si>
  <si>
    <t>POZOSTAŁE</t>
  </si>
  <si>
    <t>W TYM:</t>
  </si>
  <si>
    <t>VI. GODZINY ZALICZONE Z TYTUŁU NIEOBECNOŚCI (objaśnienia zakł. 1)</t>
  </si>
  <si>
    <t>W jakim wymiarze wliczamy do pensum - zakł. 3</t>
  </si>
  <si>
    <t>Inne prace związane z procesem dydaktycznym</t>
  </si>
  <si>
    <t>ZP</t>
  </si>
  <si>
    <t>Lp</t>
  </si>
  <si>
    <t>RAZEM GODZIN NA STUDIACH STACJONARNYCH</t>
  </si>
  <si>
    <t xml:space="preserve">X </t>
  </si>
  <si>
    <t>OGÓŁEM STACJONARNE</t>
  </si>
  <si>
    <t>OGÓŁEM NIESTACJONARNE</t>
  </si>
  <si>
    <t xml:space="preserve">NAZWISKO I IMIĘ </t>
  </si>
  <si>
    <t>proszę wpisać godziny dla każdego nauczyciela/doktoranta z poszczególnych zakładek z wiersza sumującego: "Razem godzin na studiach stacjonarnych"</t>
  </si>
  <si>
    <t>proszę wpisać godziny dla każdego nauczyciela/doktoranta z poszczególnych zakładek z wiersza sumującego: III. "Razem godzin na studiach niestacjonarnych (po zastosowaniu przelicznika)"</t>
  </si>
  <si>
    <r>
      <t>liczba godzin wykazana w szarym polu musi się równać z liczba godzin wykazaną w planie/sprawozdaniu</t>
    </r>
    <r>
      <rPr>
        <b/>
        <sz val="10"/>
        <rFont val="Times New Roman"/>
        <family val="1"/>
      </rPr>
      <t xml:space="preserve"> jednostki</t>
    </r>
    <r>
      <rPr>
        <sz val="10"/>
        <rFont val="Times New Roman"/>
        <family val="1"/>
      </rPr>
      <t xml:space="preserve"> wiersz 35 RAZEM GODZIN (STUDIA STACJONARNE)</t>
    </r>
  </si>
  <si>
    <r>
      <t>liczba godzin wykazana w szarym polu musi się równać z liczba godzin wykazaną w planie/sprawozdaniu</t>
    </r>
    <r>
      <rPr>
        <b/>
        <sz val="10"/>
        <rFont val="Times New Roman"/>
        <family val="1"/>
      </rPr>
      <t xml:space="preserve"> jednostki</t>
    </r>
    <r>
      <rPr>
        <sz val="10"/>
        <rFont val="Times New Roman"/>
        <family val="1"/>
      </rPr>
      <t xml:space="preserve"> wiersz 24 RAZEM GODZIN (STUDIA NIESTACJONARNE)</t>
    </r>
  </si>
  <si>
    <t>RAZEM GODZIN NA STUDIACH NIESTACJONARNYCH (PO ZASTOSOWANIU PRZELICZNIKA)</t>
  </si>
  <si>
    <t xml:space="preserve">V. PENSUM DYDAKTYCZNE </t>
  </si>
  <si>
    <t xml:space="preserve">IX. LICZBA GODZIN PONAD LIMIT USTALONY USTAWĄ </t>
  </si>
  <si>
    <t>x1</t>
  </si>
  <si>
    <t>x 1</t>
  </si>
  <si>
    <t>x 1,5</t>
  </si>
  <si>
    <t xml:space="preserve">x 1,5 </t>
  </si>
  <si>
    <t>ZAJĘCIA NA STUDIACH OBCOJĘZYCZNYCH</t>
  </si>
  <si>
    <t>III. Razem godzin na studiach obcojęzycznych:</t>
  </si>
  <si>
    <t>Razem godzin na studiach niestacjonarnych</t>
  </si>
  <si>
    <t>IV. RAZEM NA STUDIACH STACJONARNYCH I  NIESTACJONARNYCH (I+II+III)</t>
  </si>
  <si>
    <t>RAZEM GODZIN NA STUDIACH PROWADZONYCH W JĘZYKU OBCYM</t>
  </si>
  <si>
    <t>OGÓŁEM JĘZYK OBCY</t>
  </si>
  <si>
    <t>Kierunek studiów</t>
  </si>
  <si>
    <t>Poz kszt.:
(I st; II st.; jedn.mgr)</t>
  </si>
  <si>
    <t>STANOWISKO</t>
  </si>
  <si>
    <t>TYTUŁ/STOPIEŃ NAUKOWY</t>
  </si>
  <si>
    <t>WYMIAR PENSUM</t>
  </si>
  <si>
    <t>PROFESOR ZWYCZAJNY</t>
  </si>
  <si>
    <t>PROFESOR NADZWYCZAJNY</t>
  </si>
  <si>
    <t>z tytułem naukowym profesora</t>
  </si>
  <si>
    <t>bez tytułu naukowego profesora</t>
  </si>
  <si>
    <t>PROFESOR WIZYTUJĄCY</t>
  </si>
  <si>
    <t>ADIUNKT</t>
  </si>
  <si>
    <t>dr hab.</t>
  </si>
  <si>
    <t>ASYSTENT</t>
  </si>
  <si>
    <t>STARSZY WYKŁADOWCA</t>
  </si>
  <si>
    <t>WYKŁADOWCA</t>
  </si>
  <si>
    <t>LEKTOR</t>
  </si>
  <si>
    <t>INSTRUKTOR</t>
  </si>
  <si>
    <t>UCZESTNIK STUDIÓW DOKTORANCKICH</t>
  </si>
  <si>
    <r>
      <t xml:space="preserve">Od 1 października 2012 r. uczestnika studiów doktoranckich, który jest </t>
    </r>
    <r>
      <rPr>
        <b/>
        <sz val="10"/>
        <rFont val="Arial"/>
        <family val="2"/>
      </rPr>
      <t xml:space="preserve">zatrudniony w charakterze nauczyciela akademickiego </t>
    </r>
    <r>
      <rPr>
        <sz val="10"/>
        <rFont val="Arial"/>
        <family val="2"/>
      </rPr>
      <t>obowiązuje p</t>
    </r>
    <r>
      <rPr>
        <b/>
        <sz val="10"/>
        <rFont val="Arial"/>
        <family val="2"/>
      </rPr>
      <t xml:space="preserve">ensum w zależności od zajmowanego stanowiska. </t>
    </r>
  </si>
  <si>
    <t>WYMIAR PENSUM DLA NAUCZYCIELI AKADEMICKICH PEŁNIĄCY DODATKOWO W UCZELNI FUNKCJE ORGANÓW JEDNOOSOBOWYCH LUB INNE FUNKCJE Z WYBORU</t>
  </si>
  <si>
    <t>REKTOR</t>
  </si>
  <si>
    <t>PROREKTOR</t>
  </si>
  <si>
    <t>DZIEKAN</t>
  </si>
  <si>
    <t>PRODZIEKAN</t>
  </si>
  <si>
    <t>Pensum nauczyciela akademickiego zatrudnionego w niepełnym wymiarze czasu pracy zmniejsza się proporcjonalnie do wymiaru etatu.</t>
  </si>
  <si>
    <t>GODZINY ZALICZONE Z TYTUŁU NIEOBECNOŚCI:</t>
  </si>
  <si>
    <r>
      <t xml:space="preserve">1) liczba godzin </t>
    </r>
    <r>
      <rPr>
        <b/>
        <u val="single"/>
        <sz val="12"/>
        <rFont val="Arial"/>
        <family val="2"/>
      </rPr>
      <t>nie zaplanowanych z powodu</t>
    </r>
    <r>
      <rPr>
        <u val="single"/>
        <sz val="12"/>
        <rFont val="Arial"/>
        <family val="2"/>
      </rPr>
      <t>:</t>
    </r>
    <r>
      <rPr>
        <sz val="12"/>
        <rFont val="Arial"/>
        <family val="2"/>
      </rPr>
      <t xml:space="preserve"> </t>
    </r>
  </si>
  <si>
    <t>*zatrudnienia po rozpoczęciu roku akademickiego</t>
  </si>
  <si>
    <t>*przewidzianej nieobecności w pracy zwązanej m. in. z długotrwałą chorobą, urlopem bezpłatnym, urlopem macierzyńskim</t>
  </si>
  <si>
    <t>Godziny takie obliczamy według wzoru: RWZD/30 tygodni dydaktycznych x ilość tygodni nieobecności. UWAGA. Pod uwagę bierze się tylko te tygodnie nieobecności, które przypadają w okresie zajęć dydaktycznych, zgodnie z organizacja roku akademickiego.</t>
  </si>
  <si>
    <t>gdzie RWZD - oznacza roczny wymiar zajęć dydaktycznych</t>
  </si>
  <si>
    <t>lub</t>
  </si>
  <si>
    <r>
      <t xml:space="preserve">2) liczba godzin </t>
    </r>
    <r>
      <rPr>
        <b/>
        <u val="single"/>
        <sz val="12"/>
        <rFont val="Arial"/>
        <family val="2"/>
      </rPr>
      <t>zaplanowanych do realizacji ale nie wykonanych na skutek</t>
    </r>
    <r>
      <rPr>
        <sz val="12"/>
        <rFont val="Arial"/>
        <family val="2"/>
      </rPr>
      <t xml:space="preserve"> choroby lub innej nieprzewidzianej, usprawiedliwionej nieobecności. </t>
    </r>
  </si>
  <si>
    <t>LICZBA GODZIN PONAD LIMIT USTALONY USTAWĄ=</t>
  </si>
  <si>
    <t>łączna liczba planowanych do wykonania/wykonanych godzin dydaktycznych (uwaga. wyłacznie rzeczywiste godziny, tj. bez zastosowania przeliczników za prowadzenie zajeć na studiach niestacjonarnych)</t>
  </si>
  <si>
    <t>minus</t>
  </si>
  <si>
    <t>pensum podstawowe zwiększone o limit:</t>
  </si>
  <si>
    <r>
      <t>1/4</t>
    </r>
    <r>
      <rPr>
        <sz val="12"/>
        <rFont val="Arial"/>
        <family val="2"/>
      </rPr>
      <t xml:space="preserve"> pensum dla nauczycieli zatrudnionych </t>
    </r>
    <r>
      <rPr>
        <u val="single"/>
        <sz val="12"/>
        <rFont val="Arial"/>
        <family val="2"/>
      </rPr>
      <t>na stanowiskach:</t>
    </r>
    <r>
      <rPr>
        <sz val="12"/>
        <rFont val="Arial"/>
        <family val="2"/>
      </rPr>
      <t xml:space="preserve"> profesora zwyczajnego, profesora nadzwyczajnego, profesora wizytującego, adiunkta, asystenta</t>
    </r>
  </si>
  <si>
    <r>
      <t>1/2</t>
    </r>
    <r>
      <rPr>
        <sz val="12"/>
        <rFont val="Arial"/>
        <family val="2"/>
      </rPr>
      <t xml:space="preserve"> pensum dla nauczycieli akademickich zatrudnionych </t>
    </r>
    <r>
      <rPr>
        <u val="single"/>
        <sz val="12"/>
        <rFont val="Arial"/>
        <family val="2"/>
      </rPr>
      <t>na stanowiskach</t>
    </r>
    <r>
      <rPr>
        <sz val="12"/>
        <rFont val="Arial"/>
        <family val="2"/>
      </rPr>
      <t>: st. wykładowcy, wykładowcy, lektora, instruktora.</t>
    </r>
  </si>
  <si>
    <t>OBOWIĄZKI WYKONYWANE I ROZLICZANE W RAMACH ROCZNEGO WYMIARU ZAJĘĆ DYDAKTYCZNYCH ZWANE JAKO PENSUM</t>
  </si>
  <si>
    <t>RODZAJ</t>
  </si>
  <si>
    <t>LICZBA GODZIN WLICZANA DO PENSUM</t>
  </si>
  <si>
    <t>UWAGI</t>
  </si>
  <si>
    <t>zgodnie z planem studiów i z harmonogramem</t>
  </si>
  <si>
    <t>INNE PRACE ZWIĄZANE Z PROCESEM DYDAKTYCZNYM, W TYM:</t>
  </si>
  <si>
    <t>2A</t>
  </si>
  <si>
    <t>2B</t>
  </si>
  <si>
    <t>2C</t>
  </si>
  <si>
    <t>opieka nad studenckimi kołami naukowymi</t>
  </si>
  <si>
    <t>decyzję dotyczącą podziału i zaliczenia do pensum godzin nauczycielom akademickim będącym opiekunami kół - podejmuje kierownik jednostki.</t>
  </si>
  <si>
    <t>Warunki zaliczenia:</t>
  </si>
  <si>
    <t>* zarejestrowanie koła w STN PUM na dany rok akademicki (informacje: http://stn.pum.edu.pl/)</t>
  </si>
  <si>
    <t>*przedstawienie przez Koło minimum 1 pracy na corocznej konferencji naukowej STN PUM w Szczecinie lub innej konferencji</t>
  </si>
  <si>
    <t>2D</t>
  </si>
  <si>
    <t>2E</t>
  </si>
  <si>
    <t>prowadzenie obozów dydaktycznych</t>
  </si>
  <si>
    <t>4 godziny za każdy dzień obozu</t>
  </si>
  <si>
    <t>przeprowadzanie egzaminów doktorskich w zakresie dyscypliny dodatkowej i z obcego języka nowożytnego</t>
  </si>
  <si>
    <t>0,5 godziny dla jednostki za przeegzaminowanie osoby ubiegającej się o nadanie stopnia naukowego doktora, będącej pracownikiem PUM, bądź uczestnikiem studiów doktoranckich PUM</t>
  </si>
  <si>
    <t>podstawę zaliczenia godzin do pensum stanowi lista przeegzaminowanych osób ubiegających się o nadanie stopnia naukowego doktora, złożona przez jednostkę i potwierdzona przez kierownika jednostki</t>
  </si>
  <si>
    <t>STARSZY INSTRUKTOR</t>
  </si>
  <si>
    <r>
      <t>Sporządzono w oparciu o:</t>
    </r>
    <r>
      <rPr>
        <sz val="10"/>
        <rFont val="Arial"/>
        <family val="2"/>
      </rPr>
      <t xml:space="preserve"> Uchwała Senatu Nr 82/2017 z dnia 21 czerwca 2017 r. </t>
    </r>
  </si>
  <si>
    <t>Uchwała dostępna na stronie: https://www.pum.edu.pl/studia/dzial-analiz-i-planowania-dydaktyki/sekcja-rozliczania-dydaktyki/akty-prawne</t>
  </si>
  <si>
    <r>
      <t xml:space="preserve">w przypadku prowadzenia zajęć dydaktycznych w ramach studiów niestacjonarnych </t>
    </r>
    <r>
      <rPr>
        <b/>
        <sz val="10"/>
        <rFont val="Arial"/>
        <family val="2"/>
      </rPr>
      <t xml:space="preserve">w soboty i w niedzielę </t>
    </r>
    <r>
      <rPr>
        <sz val="10"/>
        <rFont val="Arial"/>
        <family val="2"/>
      </rPr>
      <t xml:space="preserve"> (</t>
    </r>
    <r>
      <rPr>
        <u val="single"/>
        <sz val="10"/>
        <rFont val="Arial"/>
        <family val="2"/>
      </rPr>
      <t>za wyjątkiem zajęć praktycznych)</t>
    </r>
    <r>
      <rPr>
        <sz val="10"/>
        <rFont val="Arial"/>
        <family val="2"/>
      </rPr>
      <t xml:space="preserve"> - 1</t>
    </r>
    <r>
      <rPr>
        <b/>
        <sz val="10"/>
        <rFont val="Arial"/>
        <family val="2"/>
      </rPr>
      <t xml:space="preserve"> godzinę zajęć zalicza się w pensum jako 1,5 godziny obliczeniowej</t>
    </r>
  </si>
  <si>
    <t>prowadzenie zajęć dydaktycznych na wszystkich rodzajach studiów, do których zalicza się: wykłady, ćwiczenia, seminaria, praktyczne nauczanie kliniczne, seminaria dyplomowe i magisterskie, zajęcia z wychowania fizycznego, lektoraty oraz zajęcia praktyczne na kierunkach, na których wymagane sa przepisami prawa</t>
  </si>
  <si>
    <t>przeprowadzanie egzaminów</t>
  </si>
  <si>
    <t>recenzowanie prac dyplomowych</t>
  </si>
  <si>
    <r>
      <t>w przypadku prowadzenia</t>
    </r>
    <r>
      <rPr>
        <b/>
        <sz val="10"/>
        <rFont val="Arial"/>
        <family val="2"/>
      </rPr>
      <t xml:space="preserve"> ćwiczeń prosektoryjnych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1 godzinę zajęć zalicza się w pensum jako 2 godziny obliczeniowe</t>
    </r>
    <r>
      <rPr>
        <sz val="10"/>
        <rFont val="Arial"/>
        <family val="2"/>
      </rPr>
      <t xml:space="preserve">. Przelicznik stosuje się jedynie w odniesieniu </t>
    </r>
    <r>
      <rPr>
        <u val="single"/>
        <sz val="10"/>
        <rFont val="Arial"/>
        <family val="2"/>
      </rPr>
      <t xml:space="preserve">do maksymalnie 6 godzin ćwiczeń prosektoryjnych </t>
    </r>
    <r>
      <rPr>
        <sz val="10"/>
        <rFont val="Arial"/>
        <family val="2"/>
      </rPr>
      <t xml:space="preserve">(dla kierunków lekarskiego oraz lekarsko-dentystycznego) oraz </t>
    </r>
    <r>
      <rPr>
        <u val="single"/>
        <sz val="10"/>
        <rFont val="Arial"/>
        <family val="2"/>
      </rPr>
      <t xml:space="preserve">do maksymalnie 3 godzin ćwiczeń prosektorynych </t>
    </r>
    <r>
      <rPr>
        <sz val="10"/>
        <rFont val="Arial"/>
        <family val="2"/>
      </rPr>
      <t>dla pozostałych kierunków</t>
    </r>
  </si>
  <si>
    <r>
      <t>UWAGA</t>
    </r>
    <r>
      <rPr>
        <sz val="12"/>
        <color indexed="10"/>
        <rFont val="Arial"/>
        <family val="2"/>
      </rPr>
      <t xml:space="preserve">. Każda usprawiedliwiona nieobecność </t>
    </r>
    <r>
      <rPr>
        <b/>
        <sz val="12"/>
        <color indexed="10"/>
        <rFont val="Arial"/>
        <family val="2"/>
      </rPr>
      <t>poniżej 15 dni</t>
    </r>
    <r>
      <rPr>
        <sz val="12"/>
        <color indexed="10"/>
        <rFont val="Arial"/>
        <family val="2"/>
      </rPr>
      <t xml:space="preserve"> </t>
    </r>
    <r>
      <rPr>
        <u val="single"/>
        <sz val="12"/>
        <color indexed="10"/>
        <rFont val="Arial"/>
        <family val="2"/>
      </rPr>
      <t>nie zwalnia</t>
    </r>
    <r>
      <rPr>
        <sz val="12"/>
        <color indexed="10"/>
        <rFont val="Arial"/>
        <family val="2"/>
      </rPr>
      <t xml:space="preserve"> z obowiązku wypracowania pełnego wymiaru pensum</t>
    </r>
  </si>
  <si>
    <t>0,25 godziny za przeegzaminowanie studenta niezależnie od liczby terminów (rozliczane jednorazowo na podstawie listy studentów dopuszczonych do pierwszego terminu)</t>
  </si>
  <si>
    <t>20 godzin dla jednostki, niezależnie od liczby kół w jednostce</t>
  </si>
  <si>
    <t>decyzję dotyczącą podziału i zaliczenia do pensum nauczycielowi akademickiemu godzin z tytułu przeprowadzenia egzaminu doktorskiego podejmuje przewodniczący komisji przeprowadzającej egzamin</t>
  </si>
  <si>
    <t>3 godziny za jedną recenzję</t>
  </si>
  <si>
    <t>VIII. GODZINY PONADWYMIAROWE = VII-IV (suma)</t>
  </si>
  <si>
    <t>VIIIa. GODZINY PONADWYMIAROWE (polskie)</t>
  </si>
  <si>
    <t>VIIIb. GODZINY PONADWYMIAROWE (program EP)</t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</si>
  <si>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</t>
    </r>
    <r>
      <rPr>
        <sz val="10"/>
        <rFont val="Arial"/>
        <family val="0"/>
      </rPr>
      <t xml:space="preserve">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</si>
  <si>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</si>
  <si>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t>rok akademicki 2023/2024</t>
  </si>
  <si>
    <t>Wyrażam zgodę na powierzenie mi w roku akademickim 2023/2024 zajęć dydaktycznych w wymiarze przekraczającym limit godzin ponadwymiarowych w trybie par. 65 Regulaminu Pracy PUM</t>
  </si>
  <si>
    <r>
      <t>ZP</t>
    </r>
    <r>
      <rPr>
        <sz val="12"/>
        <rFont val="Times New Roman"/>
        <family val="1"/>
      </rPr>
      <t xml:space="preserve"> - zajęcia praktyczne dot. kierunków: pielęgniarstwo i położnictwo I st.</t>
    </r>
  </si>
  <si>
    <r>
      <t xml:space="preserve">SKN - </t>
    </r>
    <r>
      <rPr>
        <sz val="12"/>
        <rFont val="Times New Roman"/>
        <family val="1"/>
      </rPr>
      <t>w kolumnie oznaczonej SKN wykazujemy liczbę godzin z tytułu sprawowania opieki nad studenckimi kołami naukowymi</t>
    </r>
  </si>
  <si>
    <r>
      <t xml:space="preserve">POZOSTAŁE - </t>
    </r>
    <r>
      <rPr>
        <sz val="12"/>
        <rFont val="Times New Roman"/>
        <family val="1"/>
      </rPr>
      <t>w kolumnie oznaczonej POZOSTAŁE wykazujemy liczbę godzin z tytułu: recenzji prac magisterskich, prowadzenia obozów dydaktycznych, egzaminów doktorskich</t>
    </r>
  </si>
  <si>
    <r>
      <t>x 1</t>
    </r>
    <r>
      <rPr>
        <sz val="12"/>
        <rFont val="Times New Roman"/>
        <family val="1"/>
      </rPr>
      <t xml:space="preserve"> - wykazujemy godziny zajęć realizowanych na studiach stacjonarnych, a także zajęcia przypadające w piątek na studiach niestacjonarnych</t>
    </r>
  </si>
  <si>
    <r>
      <t>x 1,5</t>
    </r>
    <r>
      <rPr>
        <sz val="12"/>
        <rFont val="Times New Roman"/>
        <family val="1"/>
      </rPr>
      <t xml:space="preserve"> - wykazujemy godziny zajęć realizowanych na studiach niestacjonarnych w soboty i niedzielę</t>
    </r>
  </si>
  <si>
    <r>
      <t xml:space="preserve">UWAGA. </t>
    </r>
    <r>
      <rPr>
        <sz val="12"/>
        <rFont val="Times New Roman"/>
        <family val="1"/>
      </rPr>
      <t xml:space="preserve">Przy sporządzaniu </t>
    </r>
    <r>
      <rPr>
        <b/>
        <sz val="12"/>
        <rFont val="Times New Roman"/>
        <family val="1"/>
      </rPr>
      <t>planu zajęć dydaktycznych na zajęcia na studiach niestacjonarnych</t>
    </r>
    <r>
      <rPr>
        <sz val="12"/>
        <rFont val="Times New Roman"/>
        <family val="1"/>
      </rPr>
      <t>, godziny zajęć z semestru zimowego ująć zgodnie z harmonogramem zajęć, natomiast wszystkie godziny planowane do realizacji w semestrze letnim proszę ująć w kolumnie</t>
    </r>
  </si>
  <si>
    <r>
      <t xml:space="preserve">II. Razem godzin na studiach niestacjonarnych
</t>
    </r>
    <r>
      <rPr>
        <sz val="12"/>
        <rFont val="Times New Roman"/>
        <family val="1"/>
      </rPr>
      <t>(po zastosowaniu przelicznika) tj. razem godzin na studiach niestacjonarnych  x1 + 1,5 x2</t>
    </r>
  </si>
  <si>
    <t xml:space="preserve">Tytuł/stopień naukowy/tytuł zawodowy: </t>
  </si>
  <si>
    <t xml:space="preserve">Nazwisko i imię: </t>
  </si>
  <si>
    <t xml:space="preserve">Stanowisko: </t>
  </si>
  <si>
    <t xml:space="preserve">Wymiar etatu: </t>
  </si>
  <si>
    <t>ĆWICZENIA CSM</t>
  </si>
  <si>
    <r>
      <t>V. PENSUM DYDAKTYCZNE : proszę wpisać odpowiednie</t>
    </r>
    <r>
      <rPr>
        <sz val="12"/>
        <rFont val="Times New Roman"/>
        <family val="1"/>
      </rPr>
      <t xml:space="preserve"> (wymiary pensum dla poszczególnych stanowisk znajdują się w zakładce oznaczonej jako "zakł. 1")</t>
    </r>
  </si>
  <si>
    <t>IX. LICZBA GODZIN PONAD LIMIT USTALONY USTAWĄ: proszę wpisać odpowiednie (jak obliczyć - wskazówki zakł. 2)</t>
  </si>
  <si>
    <t>W komórkach zaznaczonych szarym kolorem wprowadzone są formuły przeliczające. Proszę nie modyfikować tych komórek.</t>
  </si>
  <si>
    <t xml:space="preserve"> </t>
  </si>
  <si>
    <t>IX. LICZBA GODZIN PONAD LIMIT USTALONY USTAWĄ</t>
  </si>
  <si>
    <t>Poziom kszt.:</t>
  </si>
  <si>
    <t>studiów</t>
  </si>
  <si>
    <t>Kierunek</t>
  </si>
  <si>
    <t>(I st; II st.; JM)</t>
  </si>
  <si>
    <t xml:space="preserve">Rok </t>
  </si>
  <si>
    <t>GODZIN</t>
  </si>
  <si>
    <t>RAZEM</t>
  </si>
  <si>
    <t>ZP CSM</t>
  </si>
  <si>
    <t>Lp.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</si>
</sst>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30"/>
      <name val="Times New Roman"/>
      <family val="1"/>
    </font>
    <font>
      <b/>
      <sz val="3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32" borderId="16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left" vertical="center" wrapText="1" shrinkToFi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33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33" fillId="32" borderId="35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33" fillId="32" borderId="28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Continuous" vertical="center" wrapText="1"/>
    </xf>
    <xf numFmtId="0" fontId="33" fillId="32" borderId="40" xfId="0" applyFont="1" applyFill="1" applyBorder="1" applyAlignment="1">
      <alignment horizontal="centerContinuous" vertical="center" wrapText="1"/>
    </xf>
    <xf numFmtId="0" fontId="33" fillId="32" borderId="41" xfId="0" applyFont="1" applyFill="1" applyBorder="1" applyAlignment="1">
      <alignment horizontal="centerContinuous" vertical="center" wrapText="1"/>
    </xf>
    <xf numFmtId="0" fontId="33" fillId="32" borderId="42" xfId="0" applyFont="1" applyFill="1" applyBorder="1" applyAlignment="1">
      <alignment horizontal="centerContinuous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Continuous" vertical="center" wrapText="1"/>
    </xf>
    <xf numFmtId="0" fontId="8" fillId="0" borderId="29" xfId="0" applyFont="1" applyFill="1" applyBorder="1" applyAlignment="1">
      <alignment horizontal="centerContinuous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33" fillId="0" borderId="3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horizontal="centerContinuous" vertical="center"/>
    </xf>
    <xf numFmtId="0" fontId="9" fillId="0" borderId="42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 shrinkToFi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33" fillId="32" borderId="48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horizontal="centerContinuous" vertical="center"/>
    </xf>
    <xf numFmtId="0" fontId="5" fillId="0" borderId="42" xfId="0" applyFont="1" applyFill="1" applyBorder="1" applyAlignment="1">
      <alignment horizontal="centerContinuous" vertical="center"/>
    </xf>
    <xf numFmtId="0" fontId="11" fillId="0" borderId="32" xfId="0" applyFont="1" applyFill="1" applyBorder="1" applyAlignment="1">
      <alignment horizontal="center" vertical="center" wrapText="1" shrinkToFit="1"/>
    </xf>
    <xf numFmtId="0" fontId="33" fillId="0" borderId="51" xfId="0" applyFont="1" applyFill="1" applyBorder="1" applyAlignment="1">
      <alignment horizontal="centerContinuous" vertical="center"/>
    </xf>
    <xf numFmtId="0" fontId="33" fillId="0" borderId="52" xfId="0" applyFont="1" applyFill="1" applyBorder="1" applyAlignment="1">
      <alignment horizontal="centerContinuous" vertical="center"/>
    </xf>
    <xf numFmtId="0" fontId="33" fillId="0" borderId="53" xfId="0" applyFont="1" applyFill="1" applyBorder="1" applyAlignment="1">
      <alignment horizontal="centerContinuous" vertical="center"/>
    </xf>
    <xf numFmtId="0" fontId="33" fillId="0" borderId="34" xfId="0" applyFont="1" applyFill="1" applyBorder="1" applyAlignment="1">
      <alignment horizontal="centerContinuous" vertical="center"/>
    </xf>
    <xf numFmtId="0" fontId="33" fillId="0" borderId="35" xfId="0" applyFont="1" applyFill="1" applyBorder="1" applyAlignment="1">
      <alignment horizontal="centerContinuous" vertical="center"/>
    </xf>
    <xf numFmtId="0" fontId="33" fillId="0" borderId="36" xfId="0" applyFont="1" applyFill="1" applyBorder="1" applyAlignment="1">
      <alignment horizontal="centerContinuous" vertical="center"/>
    </xf>
    <xf numFmtId="0" fontId="33" fillId="0" borderId="0" xfId="0" applyFont="1" applyFill="1" applyAlignment="1">
      <alignment vertical="center" wrapText="1"/>
    </xf>
    <xf numFmtId="0" fontId="33" fillId="33" borderId="0" xfId="0" applyFont="1" applyFill="1" applyAlignment="1">
      <alignment horizontal="left" vertical="center"/>
    </xf>
    <xf numFmtId="0" fontId="33" fillId="33" borderId="54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 shrinkToFit="1"/>
    </xf>
    <xf numFmtId="0" fontId="33" fillId="0" borderId="55" xfId="0" applyFont="1" applyFill="1" applyBorder="1" applyAlignment="1">
      <alignment horizontal="centerContinuous" vertical="center"/>
    </xf>
    <xf numFmtId="0" fontId="33" fillId="0" borderId="56" xfId="0" applyFont="1" applyFill="1" applyBorder="1" applyAlignment="1">
      <alignment horizontal="centerContinuous" vertical="center"/>
    </xf>
    <xf numFmtId="0" fontId="33" fillId="0" borderId="57" xfId="0" applyFont="1" applyFill="1" applyBorder="1" applyAlignment="1">
      <alignment horizontal="centerContinuous" vertical="center"/>
    </xf>
    <xf numFmtId="0" fontId="33" fillId="0" borderId="51" xfId="0" applyFont="1" applyFill="1" applyBorder="1" applyAlignment="1">
      <alignment horizontal="centerContinuous" vertical="center" wrapText="1"/>
    </xf>
    <xf numFmtId="0" fontId="33" fillId="0" borderId="52" xfId="0" applyFont="1" applyFill="1" applyBorder="1" applyAlignment="1">
      <alignment horizontal="centerContinuous" vertical="center" wrapText="1"/>
    </xf>
    <xf numFmtId="0" fontId="8" fillId="34" borderId="55" xfId="0" applyFont="1" applyFill="1" applyBorder="1" applyAlignment="1">
      <alignment vertical="top"/>
    </xf>
    <xf numFmtId="0" fontId="8" fillId="34" borderId="56" xfId="0" applyFont="1" applyFill="1" applyBorder="1" applyAlignment="1">
      <alignment vertical="top"/>
    </xf>
    <xf numFmtId="0" fontId="8" fillId="34" borderId="58" xfId="0" applyFont="1" applyFill="1" applyBorder="1" applyAlignment="1">
      <alignment vertical="top"/>
    </xf>
    <xf numFmtId="0" fontId="8" fillId="34" borderId="59" xfId="0" applyFont="1" applyFill="1" applyBorder="1" applyAlignment="1">
      <alignment vertical="top"/>
    </xf>
    <xf numFmtId="0" fontId="8" fillId="34" borderId="60" xfId="0" applyFont="1" applyFill="1" applyBorder="1" applyAlignment="1">
      <alignment vertical="top"/>
    </xf>
    <xf numFmtId="0" fontId="8" fillId="34" borderId="51" xfId="0" applyFont="1" applyFill="1" applyBorder="1" applyAlignment="1">
      <alignment vertical="top"/>
    </xf>
    <xf numFmtId="0" fontId="8" fillId="34" borderId="52" xfId="0" applyFont="1" applyFill="1" applyBorder="1" applyAlignment="1">
      <alignment vertical="top"/>
    </xf>
    <xf numFmtId="0" fontId="8" fillId="34" borderId="53" xfId="0" applyFont="1" applyFill="1" applyBorder="1" applyAlignment="1">
      <alignment vertical="top"/>
    </xf>
    <xf numFmtId="0" fontId="33" fillId="0" borderId="30" xfId="0" applyFont="1" applyFill="1" applyBorder="1" applyAlignment="1">
      <alignment horizontal="centerContinuous" vertical="center" wrapText="1"/>
    </xf>
    <xf numFmtId="0" fontId="8" fillId="0" borderId="28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 wrapText="1"/>
    </xf>
    <xf numFmtId="0" fontId="8" fillId="0" borderId="30" xfId="0" applyFont="1" applyFill="1" applyBorder="1" applyAlignment="1">
      <alignment horizontal="centerContinuous" vertical="center" wrapText="1"/>
    </xf>
    <xf numFmtId="0" fontId="33" fillId="34" borderId="61" xfId="0" applyFont="1" applyFill="1" applyBorder="1" applyAlignment="1">
      <alignment horizontal="center" wrapText="1"/>
    </xf>
    <xf numFmtId="0" fontId="33" fillId="34" borderId="62" xfId="0" applyFont="1" applyFill="1" applyBorder="1" applyAlignment="1">
      <alignment horizontal="center" wrapText="1"/>
    </xf>
    <xf numFmtId="0" fontId="33" fillId="34" borderId="63" xfId="0" applyFont="1" applyFill="1" applyBorder="1" applyAlignment="1">
      <alignment horizontal="center"/>
    </xf>
    <xf numFmtId="0" fontId="33" fillId="34" borderId="64" xfId="0" applyFont="1" applyFill="1" applyBorder="1" applyAlignment="1">
      <alignment horizontal="center" wrapText="1"/>
    </xf>
    <xf numFmtId="0" fontId="8" fillId="34" borderId="63" xfId="0" applyFont="1" applyFill="1" applyBorder="1" applyAlignment="1">
      <alignment horizontal="center" wrapText="1"/>
    </xf>
    <xf numFmtId="0" fontId="8" fillId="34" borderId="64" xfId="0" applyFont="1" applyFill="1" applyBorder="1" applyAlignment="1">
      <alignment horizontal="center" vertical="top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vertical="center" wrapText="1"/>
    </xf>
    <xf numFmtId="0" fontId="8" fillId="34" borderId="65" xfId="0" applyFont="1" applyFill="1" applyBorder="1" applyAlignment="1">
      <alignment horizontal="center" wrapText="1"/>
    </xf>
    <xf numFmtId="0" fontId="8" fillId="34" borderId="66" xfId="0" applyFont="1" applyFill="1" applyBorder="1" applyAlignment="1">
      <alignment horizontal="center" vertical="top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 shrinkToFit="1"/>
    </xf>
    <xf numFmtId="0" fontId="33" fillId="0" borderId="37" xfId="0" applyFont="1" applyFill="1" applyBorder="1" applyAlignment="1">
      <alignment horizontal="centerContinuous" vertical="center" wrapText="1"/>
    </xf>
    <xf numFmtId="0" fontId="33" fillId="34" borderId="11" xfId="0" applyFont="1" applyFill="1" applyBorder="1" applyAlignment="1">
      <alignment horizontal="center" wrapText="1" shrinkToFit="1"/>
    </xf>
    <xf numFmtId="0" fontId="33" fillId="34" borderId="12" xfId="0" applyFont="1" applyFill="1" applyBorder="1" applyAlignment="1">
      <alignment horizontal="center" vertical="top" wrapText="1" shrinkToFit="1"/>
    </xf>
    <xf numFmtId="0" fontId="11" fillId="0" borderId="30" xfId="0" applyFont="1" applyFill="1" applyBorder="1" applyAlignment="1">
      <alignment horizontal="centerContinuous" vertical="center" wrapText="1" shrinkToFit="1"/>
    </xf>
    <xf numFmtId="0" fontId="33" fillId="0" borderId="3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right" vertical="center" wrapText="1"/>
    </xf>
    <xf numFmtId="0" fontId="33" fillId="0" borderId="57" xfId="0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  <xf numFmtId="0" fontId="8" fillId="0" borderId="70" xfId="0" applyFont="1" applyFill="1" applyBorder="1" applyAlignment="1">
      <alignment horizontal="right" vertical="center" wrapText="1"/>
    </xf>
    <xf numFmtId="0" fontId="33" fillId="32" borderId="34" xfId="0" applyFont="1" applyFill="1" applyBorder="1" applyAlignment="1">
      <alignment horizontal="center" vertical="center" wrapText="1"/>
    </xf>
    <xf numFmtId="0" fontId="33" fillId="32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71" xfId="0" applyFont="1" applyFill="1" applyBorder="1" applyAlignment="1">
      <alignment horizontal="right" vertical="center" wrapText="1"/>
    </xf>
    <xf numFmtId="0" fontId="33" fillId="35" borderId="31" xfId="0" applyFont="1" applyFill="1" applyBorder="1" applyAlignment="1">
      <alignment horizontal="center" vertical="center" wrapText="1"/>
    </xf>
    <xf numFmtId="0" fontId="33" fillId="35" borderId="3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right" vertical="top"/>
    </xf>
    <xf numFmtId="0" fontId="8" fillId="0" borderId="56" xfId="0" applyFont="1" applyFill="1" applyBorder="1" applyAlignment="1">
      <alignment horizontal="right" vertical="top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32" borderId="31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 wrapText="1"/>
    </xf>
    <xf numFmtId="0" fontId="33" fillId="32" borderId="35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right" vertical="center" wrapText="1"/>
    </xf>
    <xf numFmtId="0" fontId="33" fillId="0" borderId="52" xfId="0" applyFont="1" applyFill="1" applyBorder="1" applyAlignment="1">
      <alignment horizontal="right" vertical="center" wrapText="1"/>
    </xf>
    <xf numFmtId="0" fontId="33" fillId="0" borderId="53" xfId="0" applyFont="1" applyFill="1" applyBorder="1" applyAlignment="1">
      <alignment horizontal="right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 shrinkToFit="1"/>
    </xf>
    <xf numFmtId="0" fontId="33" fillId="0" borderId="32" xfId="0" applyFont="1" applyFill="1" applyBorder="1" applyAlignment="1">
      <alignment horizontal="center" vertical="center" wrapText="1" shrinkToFit="1"/>
    </xf>
    <xf numFmtId="0" fontId="33" fillId="0" borderId="35" xfId="0" applyFont="1" applyFill="1" applyBorder="1" applyAlignment="1">
      <alignment horizontal="center" vertical="center" wrapText="1" shrinkToFit="1"/>
    </xf>
    <xf numFmtId="0" fontId="33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4" fillId="0" borderId="74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Continuous" vertical="center" wrapText="1"/>
    </xf>
    <xf numFmtId="0" fontId="33" fillId="0" borderId="62" xfId="0" applyFont="1" applyFill="1" applyBorder="1" applyAlignment="1">
      <alignment horizontal="centerContinuous" vertical="center"/>
    </xf>
    <xf numFmtId="0" fontId="33" fillId="0" borderId="64" xfId="0" applyFont="1" applyFill="1" applyBorder="1" applyAlignment="1">
      <alignment horizontal="centerContinuous" vertical="center"/>
    </xf>
    <xf numFmtId="0" fontId="33" fillId="0" borderId="78" xfId="0" applyFont="1" applyFill="1" applyBorder="1" applyAlignment="1">
      <alignment horizontal="centerContinuous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3" fillId="32" borderId="40" xfId="0" applyFont="1" applyFill="1" applyBorder="1" applyAlignment="1">
      <alignment horizontal="center" vertical="center" wrapText="1"/>
    </xf>
    <xf numFmtId="0" fontId="33" fillId="32" borderId="41" xfId="0" applyFont="1" applyFill="1" applyBorder="1" applyAlignment="1">
      <alignment horizontal="center" vertical="center" wrapText="1"/>
    </xf>
    <xf numFmtId="0" fontId="33" fillId="32" borderId="42" xfId="0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vertical="top"/>
    </xf>
    <xf numFmtId="0" fontId="8" fillId="34" borderId="81" xfId="0" applyFont="1" applyFill="1" applyBorder="1" applyAlignment="1">
      <alignment vertical="top"/>
    </xf>
    <xf numFmtId="0" fontId="33" fillId="34" borderId="40" xfId="0" applyFont="1" applyFill="1" applyBorder="1" applyAlignment="1">
      <alignment horizontal="centerContinuous" vertical="center" wrapText="1"/>
    </xf>
    <xf numFmtId="0" fontId="33" fillId="34" borderId="42" xfId="0" applyFont="1" applyFill="1" applyBorder="1" applyAlignment="1">
      <alignment horizontal="centerContinuous" vertical="center" wrapText="1"/>
    </xf>
    <xf numFmtId="0" fontId="33" fillId="36" borderId="82" xfId="0" applyFont="1" applyFill="1" applyBorder="1" applyAlignment="1">
      <alignment horizontal="centerContinuous" vertical="center" wrapText="1"/>
    </xf>
    <xf numFmtId="0" fontId="33" fillId="36" borderId="83" xfId="0" applyFont="1" applyFill="1" applyBorder="1" applyAlignment="1">
      <alignment horizontal="centerContinuous" vertical="center" wrapText="1"/>
    </xf>
    <xf numFmtId="0" fontId="33" fillId="36" borderId="40" xfId="0" applyFont="1" applyFill="1" applyBorder="1" applyAlignment="1">
      <alignment horizontal="centerContinuous" vertical="center" wrapText="1"/>
    </xf>
    <xf numFmtId="0" fontId="33" fillId="36" borderId="42" xfId="0" applyFont="1" applyFill="1" applyBorder="1" applyAlignment="1">
      <alignment horizontal="centerContinuous" vertical="center" wrapText="1"/>
    </xf>
    <xf numFmtId="0" fontId="8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tabSelected="1"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>F20+H20+J20+L20+N20+O20+P20+Q20+R20</f>
        <v>0</v>
      </c>
      <c r="T20" s="294">
        <f>F20+H20+J20+L20+N20+O20+P20+Q20+R20</f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>F21+H21+J21+L21+N21+O21+P21+Q21+R21</f>
        <v>0</v>
      </c>
      <c r="T21" s="294">
        <f>F21+H21+J21+L21+N21+O21+P21+Q21+R21</f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>F22+H22+J22+L22+N22+O22+P22+Q22+R22</f>
        <v>0</v>
      </c>
      <c r="T22" s="294">
        <f>F22+H22+J22+L22+N22+O22+P22+Q22+R22</f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5.7109375" style="5" customWidth="1"/>
    <col min="2" max="12" width="9.140625" style="5" customWidth="1"/>
    <col min="13" max="13" width="10.57421875" style="5" customWidth="1"/>
    <col min="14" max="16384" width="9.140625" style="5" customWidth="1"/>
  </cols>
  <sheetData>
    <row r="1" spans="2:13" ht="15">
      <c r="B1" s="229" t="s">
        <v>3</v>
      </c>
      <c r="C1" s="229"/>
      <c r="D1" s="229" t="s">
        <v>4</v>
      </c>
      <c r="E1" s="229"/>
      <c r="F1" s="229" t="s">
        <v>12</v>
      </c>
      <c r="G1" s="229"/>
      <c r="H1" s="2" t="s">
        <v>31</v>
      </c>
      <c r="I1" s="219" t="s">
        <v>30</v>
      </c>
      <c r="J1" s="219"/>
      <c r="K1" s="219"/>
      <c r="L1" s="219"/>
      <c r="M1" s="227" t="s">
        <v>5</v>
      </c>
    </row>
    <row r="2" spans="1:13" ht="30">
      <c r="A2" s="13" t="s">
        <v>37</v>
      </c>
      <c r="B2" s="228" t="s">
        <v>46</v>
      </c>
      <c r="C2" s="220" t="s">
        <v>47</v>
      </c>
      <c r="D2" s="220" t="s">
        <v>46</v>
      </c>
      <c r="E2" s="220" t="s">
        <v>47</v>
      </c>
      <c r="F2" s="220" t="s">
        <v>46</v>
      </c>
      <c r="G2" s="220" t="s">
        <v>48</v>
      </c>
      <c r="H2" s="220" t="s">
        <v>46</v>
      </c>
      <c r="I2" s="3" t="s">
        <v>23</v>
      </c>
      <c r="J2" s="3" t="s">
        <v>24</v>
      </c>
      <c r="K2" s="3" t="s">
        <v>25</v>
      </c>
      <c r="L2" s="3" t="s">
        <v>26</v>
      </c>
      <c r="M2" s="227"/>
    </row>
    <row r="3" spans="1:13" ht="14.25">
      <c r="A3" s="14"/>
      <c r="B3" s="228"/>
      <c r="C3" s="220"/>
      <c r="D3" s="220"/>
      <c r="E3" s="220"/>
      <c r="F3" s="220"/>
      <c r="G3" s="220"/>
      <c r="H3" s="220"/>
      <c r="I3" s="4" t="s">
        <v>46</v>
      </c>
      <c r="J3" s="4" t="s">
        <v>46</v>
      </c>
      <c r="K3" s="4" t="s">
        <v>46</v>
      </c>
      <c r="L3" s="4" t="s">
        <v>46</v>
      </c>
      <c r="M3" s="227"/>
    </row>
    <row r="4" spans="1:13" ht="27.75" customHeight="1">
      <c r="A4" s="15"/>
      <c r="B4" s="224" t="s">
        <v>33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6"/>
    </row>
    <row r="5" spans="1:14" ht="30" customHeight="1">
      <c r="A5" s="6"/>
      <c r="B5" s="7"/>
      <c r="C5" s="7" t="s">
        <v>34</v>
      </c>
      <c r="D5" s="7"/>
      <c r="E5" s="7" t="s">
        <v>34</v>
      </c>
      <c r="F5" s="7"/>
      <c r="G5" s="7" t="s">
        <v>34</v>
      </c>
      <c r="H5" s="7"/>
      <c r="I5" s="7"/>
      <c r="J5" s="7"/>
      <c r="K5" s="7"/>
      <c r="L5" s="7"/>
      <c r="M5" s="7">
        <f>SUM(B5:L5)</f>
        <v>0</v>
      </c>
      <c r="N5" s="5" t="s">
        <v>38</v>
      </c>
    </row>
    <row r="6" spans="1:13" ht="30" customHeight="1">
      <c r="A6" s="6"/>
      <c r="B6" s="7"/>
      <c r="C6" s="7" t="s">
        <v>6</v>
      </c>
      <c r="D6" s="7"/>
      <c r="E6" s="7" t="s">
        <v>34</v>
      </c>
      <c r="F6" s="7"/>
      <c r="G6" s="7" t="s">
        <v>34</v>
      </c>
      <c r="H6" s="7"/>
      <c r="I6" s="7"/>
      <c r="J6" s="7"/>
      <c r="K6" s="7"/>
      <c r="L6" s="7"/>
      <c r="M6" s="7">
        <f aca="true" t="shared" si="0" ref="M6:M19">SUM(B6:L6)</f>
        <v>0</v>
      </c>
    </row>
    <row r="7" spans="1:13" ht="30" customHeight="1">
      <c r="A7" s="6"/>
      <c r="B7" s="7"/>
      <c r="C7" s="7" t="s">
        <v>6</v>
      </c>
      <c r="D7" s="7"/>
      <c r="E7" s="7" t="s">
        <v>34</v>
      </c>
      <c r="F7" s="7"/>
      <c r="G7" s="7" t="s">
        <v>34</v>
      </c>
      <c r="H7" s="7"/>
      <c r="I7" s="7"/>
      <c r="J7" s="7"/>
      <c r="K7" s="7"/>
      <c r="L7" s="7"/>
      <c r="M7" s="7">
        <f t="shared" si="0"/>
        <v>0</v>
      </c>
    </row>
    <row r="8" spans="1:13" ht="30" customHeight="1">
      <c r="A8" s="6"/>
      <c r="B8" s="7"/>
      <c r="C8" s="7" t="s">
        <v>6</v>
      </c>
      <c r="D8" s="7"/>
      <c r="E8" s="7" t="s">
        <v>34</v>
      </c>
      <c r="F8" s="7"/>
      <c r="G8" s="7" t="s">
        <v>34</v>
      </c>
      <c r="H8" s="7"/>
      <c r="I8" s="7"/>
      <c r="J8" s="7"/>
      <c r="K8" s="7"/>
      <c r="L8" s="7"/>
      <c r="M8" s="7">
        <f t="shared" si="0"/>
        <v>0</v>
      </c>
    </row>
    <row r="9" spans="1:13" ht="30" customHeight="1">
      <c r="A9" s="6"/>
      <c r="B9" s="7"/>
      <c r="C9" s="7" t="s">
        <v>6</v>
      </c>
      <c r="D9" s="7"/>
      <c r="E9" s="7" t="s">
        <v>34</v>
      </c>
      <c r="F9" s="7"/>
      <c r="G9" s="7" t="s">
        <v>34</v>
      </c>
      <c r="H9" s="7"/>
      <c r="I9" s="7"/>
      <c r="J9" s="7"/>
      <c r="K9" s="7"/>
      <c r="L9" s="7"/>
      <c r="M9" s="7">
        <f t="shared" si="0"/>
        <v>0</v>
      </c>
    </row>
    <row r="10" spans="1:13" ht="30" customHeight="1">
      <c r="A10" s="6"/>
      <c r="B10" s="7"/>
      <c r="C10" s="7" t="s">
        <v>6</v>
      </c>
      <c r="D10" s="7"/>
      <c r="E10" s="7" t="s">
        <v>34</v>
      </c>
      <c r="F10" s="7"/>
      <c r="G10" s="7" t="s">
        <v>34</v>
      </c>
      <c r="H10" s="7"/>
      <c r="I10" s="7"/>
      <c r="J10" s="7"/>
      <c r="K10" s="7"/>
      <c r="L10" s="7"/>
      <c r="M10" s="7">
        <f t="shared" si="0"/>
        <v>0</v>
      </c>
    </row>
    <row r="11" spans="1:13" ht="30" customHeight="1">
      <c r="A11" s="6"/>
      <c r="B11" s="7"/>
      <c r="C11" s="7" t="s">
        <v>6</v>
      </c>
      <c r="D11" s="7"/>
      <c r="E11" s="7" t="s">
        <v>34</v>
      </c>
      <c r="F11" s="7"/>
      <c r="G11" s="7" t="s">
        <v>34</v>
      </c>
      <c r="H11" s="7"/>
      <c r="I11" s="7"/>
      <c r="J11" s="7"/>
      <c r="K11" s="7"/>
      <c r="L11" s="7"/>
      <c r="M11" s="7">
        <f t="shared" si="0"/>
        <v>0</v>
      </c>
    </row>
    <row r="12" spans="1:13" ht="30" customHeight="1">
      <c r="A12" s="6"/>
      <c r="B12" s="7"/>
      <c r="C12" s="7" t="s">
        <v>6</v>
      </c>
      <c r="D12" s="7"/>
      <c r="E12" s="7" t="s">
        <v>34</v>
      </c>
      <c r="F12" s="7"/>
      <c r="G12" s="7" t="s">
        <v>34</v>
      </c>
      <c r="H12" s="7"/>
      <c r="I12" s="7"/>
      <c r="J12" s="7"/>
      <c r="K12" s="7"/>
      <c r="L12" s="7"/>
      <c r="M12" s="7">
        <f t="shared" si="0"/>
        <v>0</v>
      </c>
    </row>
    <row r="13" spans="1:13" ht="30" customHeight="1">
      <c r="A13" s="6"/>
      <c r="B13" s="7"/>
      <c r="C13" s="7" t="s">
        <v>6</v>
      </c>
      <c r="D13" s="7"/>
      <c r="E13" s="7" t="s">
        <v>34</v>
      </c>
      <c r="F13" s="7"/>
      <c r="G13" s="7" t="s">
        <v>34</v>
      </c>
      <c r="H13" s="7"/>
      <c r="I13" s="7"/>
      <c r="J13" s="7"/>
      <c r="K13" s="7"/>
      <c r="L13" s="7"/>
      <c r="M13" s="7">
        <f t="shared" si="0"/>
        <v>0</v>
      </c>
    </row>
    <row r="14" spans="1:13" ht="30" customHeight="1">
      <c r="A14" s="6"/>
      <c r="B14" s="7"/>
      <c r="C14" s="7" t="s">
        <v>6</v>
      </c>
      <c r="D14" s="7"/>
      <c r="E14" s="7" t="s">
        <v>34</v>
      </c>
      <c r="F14" s="7"/>
      <c r="G14" s="7" t="s">
        <v>34</v>
      </c>
      <c r="H14" s="7"/>
      <c r="I14" s="7"/>
      <c r="J14" s="7"/>
      <c r="K14" s="7"/>
      <c r="L14" s="7"/>
      <c r="M14" s="7">
        <f t="shared" si="0"/>
        <v>0</v>
      </c>
    </row>
    <row r="15" spans="1:13" ht="30" customHeight="1">
      <c r="A15" s="6"/>
      <c r="B15" s="7"/>
      <c r="C15" s="7" t="s">
        <v>6</v>
      </c>
      <c r="D15" s="7"/>
      <c r="E15" s="7" t="s">
        <v>34</v>
      </c>
      <c r="F15" s="7"/>
      <c r="G15" s="7" t="s">
        <v>34</v>
      </c>
      <c r="H15" s="7"/>
      <c r="I15" s="7"/>
      <c r="J15" s="7"/>
      <c r="K15" s="7"/>
      <c r="L15" s="7"/>
      <c r="M15" s="7">
        <f t="shared" si="0"/>
        <v>0</v>
      </c>
    </row>
    <row r="16" spans="1:13" ht="30" customHeight="1">
      <c r="A16" s="6"/>
      <c r="B16" s="7"/>
      <c r="C16" s="7" t="s">
        <v>6</v>
      </c>
      <c r="D16" s="7"/>
      <c r="E16" s="7" t="s">
        <v>34</v>
      </c>
      <c r="F16" s="7"/>
      <c r="G16" s="7" t="s">
        <v>34</v>
      </c>
      <c r="H16" s="7"/>
      <c r="I16" s="7"/>
      <c r="J16" s="7"/>
      <c r="K16" s="7"/>
      <c r="L16" s="7"/>
      <c r="M16" s="7">
        <f t="shared" si="0"/>
        <v>0</v>
      </c>
    </row>
    <row r="17" spans="1:13" ht="30" customHeight="1">
      <c r="A17" s="6"/>
      <c r="B17" s="7"/>
      <c r="C17" s="7" t="s">
        <v>6</v>
      </c>
      <c r="D17" s="7"/>
      <c r="E17" s="7" t="s">
        <v>34</v>
      </c>
      <c r="F17" s="7"/>
      <c r="G17" s="7" t="s">
        <v>34</v>
      </c>
      <c r="H17" s="7"/>
      <c r="I17" s="7"/>
      <c r="J17" s="7"/>
      <c r="K17" s="7"/>
      <c r="L17" s="7"/>
      <c r="M17" s="7">
        <f t="shared" si="0"/>
        <v>0</v>
      </c>
    </row>
    <row r="18" spans="1:13" ht="30" customHeight="1">
      <c r="A18" s="6"/>
      <c r="B18" s="7"/>
      <c r="C18" s="7" t="s">
        <v>6</v>
      </c>
      <c r="D18" s="7"/>
      <c r="E18" s="7" t="s">
        <v>34</v>
      </c>
      <c r="F18" s="7"/>
      <c r="G18" s="7" t="s">
        <v>34</v>
      </c>
      <c r="H18" s="7"/>
      <c r="I18" s="7"/>
      <c r="J18" s="7"/>
      <c r="K18" s="7"/>
      <c r="L18" s="7"/>
      <c r="M18" s="7">
        <f t="shared" si="0"/>
        <v>0</v>
      </c>
    </row>
    <row r="19" spans="1:13" ht="30" customHeight="1" thickBot="1">
      <c r="A19" s="8"/>
      <c r="B19" s="9"/>
      <c r="C19" s="9" t="s">
        <v>6</v>
      </c>
      <c r="D19" s="9"/>
      <c r="E19" s="9" t="s">
        <v>34</v>
      </c>
      <c r="F19" s="9"/>
      <c r="G19" s="9" t="s">
        <v>34</v>
      </c>
      <c r="H19" s="9"/>
      <c r="I19" s="9"/>
      <c r="J19" s="9"/>
      <c r="K19" s="9"/>
      <c r="L19" s="9"/>
      <c r="M19" s="7">
        <f t="shared" si="0"/>
        <v>0</v>
      </c>
    </row>
    <row r="20" spans="1:14" ht="30" customHeight="1" thickBot="1">
      <c r="A20" s="11" t="s">
        <v>35</v>
      </c>
      <c r="B20" s="12">
        <f>SUM(B5:B19)</f>
        <v>0</v>
      </c>
      <c r="C20" s="12" t="s">
        <v>6</v>
      </c>
      <c r="D20" s="12">
        <f>SUM(D5:D19)</f>
        <v>0</v>
      </c>
      <c r="E20" s="12" t="s">
        <v>6</v>
      </c>
      <c r="F20" s="12">
        <f>SUM(F5:F19)</f>
        <v>0</v>
      </c>
      <c r="G20" s="12" t="s">
        <v>6</v>
      </c>
      <c r="H20" s="12">
        <f aca="true" t="shared" si="1" ref="H20:M20">SUM(H5:H19)</f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6">
        <f t="shared" si="1"/>
        <v>0</v>
      </c>
      <c r="N20" s="5" t="s">
        <v>40</v>
      </c>
    </row>
    <row r="21" spans="1:14" ht="30" customHeight="1">
      <c r="A21" s="10"/>
      <c r="B21" s="221" t="s">
        <v>42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3"/>
      <c r="N21" s="5">
        <f>SUM(B20:L20)</f>
        <v>0</v>
      </c>
    </row>
    <row r="22" spans="1:14" ht="3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>
        <f>B22+C22*1.5+D22+E22*1.5+F22+G22*1.5+H22+I22+J22+K22+L22</f>
        <v>0</v>
      </c>
      <c r="N22" s="5" t="s">
        <v>39</v>
      </c>
    </row>
    <row r="23" spans="1:13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>
        <f aca="true" t="shared" si="2" ref="M23:M36">B23+C23*1.5+D23+E23*1.5+F23+G23*1.5+H23+I23+J23+K23+L23</f>
        <v>0</v>
      </c>
    </row>
    <row r="24" spans="1:13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>
        <f t="shared" si="2"/>
        <v>0</v>
      </c>
    </row>
    <row r="25" spans="1:13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>
        <f t="shared" si="2"/>
        <v>0</v>
      </c>
    </row>
    <row r="26" spans="1:13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>
        <f t="shared" si="2"/>
        <v>0</v>
      </c>
    </row>
    <row r="27" spans="1:13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>
        <f t="shared" si="2"/>
        <v>0</v>
      </c>
    </row>
    <row r="28" spans="1:13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>
        <f t="shared" si="2"/>
        <v>0</v>
      </c>
    </row>
    <row r="29" spans="1:13" ht="30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>
        <f t="shared" si="2"/>
        <v>0</v>
      </c>
    </row>
    <row r="30" spans="1:13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>
        <f t="shared" si="2"/>
        <v>0</v>
      </c>
    </row>
    <row r="31" spans="1:13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>
        <f t="shared" si="2"/>
        <v>0</v>
      </c>
    </row>
    <row r="32" spans="1:13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>
        <f t="shared" si="2"/>
        <v>0</v>
      </c>
    </row>
    <row r="33" spans="1:13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>
        <f t="shared" si="2"/>
        <v>0</v>
      </c>
    </row>
    <row r="34" spans="1:13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>
        <f t="shared" si="2"/>
        <v>0</v>
      </c>
    </row>
    <row r="35" spans="1:13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>
        <f t="shared" si="2"/>
        <v>0</v>
      </c>
    </row>
    <row r="36" spans="1:13" ht="30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>
        <f t="shared" si="2"/>
        <v>0</v>
      </c>
    </row>
    <row r="37" spans="1:14" ht="30" customHeight="1" thickBot="1">
      <c r="A37" s="11" t="s">
        <v>36</v>
      </c>
      <c r="B37" s="12">
        <f aca="true" t="shared" si="3" ref="B37:G37">SUM(B22:B36)</f>
        <v>0</v>
      </c>
      <c r="C37" s="12">
        <f t="shared" si="3"/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aca="true" t="shared" si="4" ref="H37:M37">SUM(H22:H36)</f>
        <v>0</v>
      </c>
      <c r="I37" s="12">
        <f t="shared" si="4"/>
        <v>0</v>
      </c>
      <c r="J37" s="12">
        <f t="shared" si="4"/>
        <v>0</v>
      </c>
      <c r="K37" s="12">
        <f t="shared" si="4"/>
        <v>0</v>
      </c>
      <c r="L37" s="12">
        <f t="shared" si="4"/>
        <v>0</v>
      </c>
      <c r="M37" s="16">
        <f t="shared" si="4"/>
        <v>0</v>
      </c>
      <c r="N37" s="5" t="s">
        <v>41</v>
      </c>
    </row>
    <row r="38" spans="1:14" ht="30" customHeight="1">
      <c r="A38" s="10"/>
      <c r="B38" s="221" t="s">
        <v>53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3"/>
      <c r="N38" s="5">
        <f>SUM(B37:L37)</f>
        <v>0</v>
      </c>
    </row>
    <row r="39" spans="1:14" ht="30" customHeight="1">
      <c r="A39" s="6"/>
      <c r="B39" s="7"/>
      <c r="C39" s="7" t="s">
        <v>34</v>
      </c>
      <c r="D39" s="7"/>
      <c r="E39" s="7" t="s">
        <v>34</v>
      </c>
      <c r="F39" s="7"/>
      <c r="G39" s="7" t="s">
        <v>34</v>
      </c>
      <c r="H39" s="7"/>
      <c r="I39" s="7"/>
      <c r="J39" s="7"/>
      <c r="K39" s="7"/>
      <c r="L39" s="7"/>
      <c r="M39" s="7">
        <f>SUM(B39:L39)</f>
        <v>0</v>
      </c>
      <c r="N39" s="5" t="s">
        <v>39</v>
      </c>
    </row>
    <row r="40" spans="1:13" ht="30" customHeight="1">
      <c r="A40" s="6"/>
      <c r="B40" s="7"/>
      <c r="C40" s="7" t="s">
        <v>6</v>
      </c>
      <c r="D40" s="7"/>
      <c r="E40" s="7" t="s">
        <v>34</v>
      </c>
      <c r="F40" s="7"/>
      <c r="G40" s="7" t="s">
        <v>34</v>
      </c>
      <c r="H40" s="7"/>
      <c r="I40" s="7"/>
      <c r="J40" s="7"/>
      <c r="K40" s="7"/>
      <c r="L40" s="7"/>
      <c r="M40" s="7">
        <f aca="true" t="shared" si="5" ref="M40:M53">SUM(B40:L40)</f>
        <v>0</v>
      </c>
    </row>
    <row r="41" spans="1:13" ht="30" customHeight="1">
      <c r="A41" s="6"/>
      <c r="B41" s="7"/>
      <c r="C41" s="7" t="s">
        <v>6</v>
      </c>
      <c r="D41" s="7"/>
      <c r="E41" s="7" t="s">
        <v>34</v>
      </c>
      <c r="F41" s="7"/>
      <c r="G41" s="7" t="s">
        <v>34</v>
      </c>
      <c r="H41" s="7"/>
      <c r="I41" s="7"/>
      <c r="J41" s="7"/>
      <c r="K41" s="7"/>
      <c r="L41" s="7"/>
      <c r="M41" s="7">
        <f t="shared" si="5"/>
        <v>0</v>
      </c>
    </row>
    <row r="42" spans="1:13" ht="30" customHeight="1">
      <c r="A42" s="6"/>
      <c r="B42" s="7"/>
      <c r="C42" s="7" t="s">
        <v>6</v>
      </c>
      <c r="D42" s="7"/>
      <c r="E42" s="7" t="s">
        <v>34</v>
      </c>
      <c r="F42" s="7"/>
      <c r="G42" s="7" t="s">
        <v>34</v>
      </c>
      <c r="H42" s="7"/>
      <c r="I42" s="7"/>
      <c r="J42" s="7"/>
      <c r="K42" s="7"/>
      <c r="L42" s="7"/>
      <c r="M42" s="7">
        <f t="shared" si="5"/>
        <v>0</v>
      </c>
    </row>
    <row r="43" spans="1:13" ht="30" customHeight="1">
      <c r="A43" s="6"/>
      <c r="B43" s="7"/>
      <c r="C43" s="7" t="s">
        <v>6</v>
      </c>
      <c r="D43" s="7"/>
      <c r="E43" s="7" t="s">
        <v>34</v>
      </c>
      <c r="F43" s="7"/>
      <c r="G43" s="7" t="s">
        <v>34</v>
      </c>
      <c r="H43" s="7"/>
      <c r="I43" s="7"/>
      <c r="J43" s="7"/>
      <c r="K43" s="7"/>
      <c r="L43" s="7"/>
      <c r="M43" s="7">
        <f t="shared" si="5"/>
        <v>0</v>
      </c>
    </row>
    <row r="44" spans="1:13" ht="30" customHeight="1">
      <c r="A44" s="6"/>
      <c r="B44" s="7"/>
      <c r="C44" s="7" t="s">
        <v>6</v>
      </c>
      <c r="D44" s="7"/>
      <c r="E44" s="7" t="s">
        <v>34</v>
      </c>
      <c r="F44" s="7"/>
      <c r="G44" s="7" t="s">
        <v>34</v>
      </c>
      <c r="H44" s="7"/>
      <c r="I44" s="7"/>
      <c r="J44" s="7"/>
      <c r="K44" s="7"/>
      <c r="L44" s="7"/>
      <c r="M44" s="7">
        <f t="shared" si="5"/>
        <v>0</v>
      </c>
    </row>
    <row r="45" spans="1:13" ht="30" customHeight="1">
      <c r="A45" s="6"/>
      <c r="B45" s="7"/>
      <c r="C45" s="7" t="s">
        <v>6</v>
      </c>
      <c r="D45" s="7"/>
      <c r="E45" s="7" t="s">
        <v>34</v>
      </c>
      <c r="F45" s="7"/>
      <c r="G45" s="7" t="s">
        <v>34</v>
      </c>
      <c r="H45" s="7"/>
      <c r="I45" s="7"/>
      <c r="J45" s="7"/>
      <c r="K45" s="7"/>
      <c r="L45" s="7"/>
      <c r="M45" s="7">
        <f t="shared" si="5"/>
        <v>0</v>
      </c>
    </row>
    <row r="46" spans="1:13" ht="30" customHeight="1">
      <c r="A46" s="6"/>
      <c r="B46" s="7"/>
      <c r="C46" s="7" t="s">
        <v>6</v>
      </c>
      <c r="D46" s="7"/>
      <c r="E46" s="7" t="s">
        <v>34</v>
      </c>
      <c r="F46" s="7"/>
      <c r="G46" s="7" t="s">
        <v>34</v>
      </c>
      <c r="H46" s="7"/>
      <c r="I46" s="7"/>
      <c r="J46" s="7"/>
      <c r="K46" s="7"/>
      <c r="L46" s="7"/>
      <c r="M46" s="7">
        <f t="shared" si="5"/>
        <v>0</v>
      </c>
    </row>
    <row r="47" spans="1:13" ht="30" customHeight="1">
      <c r="A47" s="6"/>
      <c r="B47" s="7"/>
      <c r="C47" s="7" t="s">
        <v>6</v>
      </c>
      <c r="D47" s="7"/>
      <c r="E47" s="7" t="s">
        <v>34</v>
      </c>
      <c r="F47" s="7"/>
      <c r="G47" s="7" t="s">
        <v>34</v>
      </c>
      <c r="H47" s="7"/>
      <c r="I47" s="7"/>
      <c r="J47" s="7"/>
      <c r="K47" s="7"/>
      <c r="L47" s="7"/>
      <c r="M47" s="7">
        <f t="shared" si="5"/>
        <v>0</v>
      </c>
    </row>
    <row r="48" spans="1:13" ht="30" customHeight="1">
      <c r="A48" s="6"/>
      <c r="B48" s="7"/>
      <c r="C48" s="7" t="s">
        <v>6</v>
      </c>
      <c r="D48" s="7"/>
      <c r="E48" s="7" t="s">
        <v>34</v>
      </c>
      <c r="F48" s="7"/>
      <c r="G48" s="7" t="s">
        <v>34</v>
      </c>
      <c r="H48" s="7"/>
      <c r="I48" s="7"/>
      <c r="J48" s="7"/>
      <c r="K48" s="7"/>
      <c r="L48" s="7"/>
      <c r="M48" s="7">
        <f t="shared" si="5"/>
        <v>0</v>
      </c>
    </row>
    <row r="49" spans="1:13" ht="30" customHeight="1">
      <c r="A49" s="6"/>
      <c r="B49" s="7"/>
      <c r="C49" s="7" t="s">
        <v>6</v>
      </c>
      <c r="D49" s="7"/>
      <c r="E49" s="7" t="s">
        <v>34</v>
      </c>
      <c r="F49" s="7"/>
      <c r="G49" s="7" t="s">
        <v>34</v>
      </c>
      <c r="H49" s="7"/>
      <c r="I49" s="7"/>
      <c r="J49" s="7"/>
      <c r="K49" s="7"/>
      <c r="L49" s="7"/>
      <c r="M49" s="7">
        <f t="shared" si="5"/>
        <v>0</v>
      </c>
    </row>
    <row r="50" spans="1:13" ht="30" customHeight="1">
      <c r="A50" s="6"/>
      <c r="B50" s="7"/>
      <c r="C50" s="7" t="s">
        <v>6</v>
      </c>
      <c r="D50" s="7"/>
      <c r="E50" s="7" t="s">
        <v>34</v>
      </c>
      <c r="F50" s="7"/>
      <c r="G50" s="7" t="s">
        <v>34</v>
      </c>
      <c r="H50" s="7"/>
      <c r="I50" s="7"/>
      <c r="J50" s="7"/>
      <c r="K50" s="7"/>
      <c r="L50" s="7"/>
      <c r="M50" s="7">
        <f t="shared" si="5"/>
        <v>0</v>
      </c>
    </row>
    <row r="51" spans="1:13" ht="30" customHeight="1">
      <c r="A51" s="6"/>
      <c r="B51" s="7"/>
      <c r="C51" s="7" t="s">
        <v>6</v>
      </c>
      <c r="D51" s="7"/>
      <c r="E51" s="7" t="s">
        <v>34</v>
      </c>
      <c r="F51" s="7"/>
      <c r="G51" s="7" t="s">
        <v>34</v>
      </c>
      <c r="H51" s="7"/>
      <c r="I51" s="7"/>
      <c r="J51" s="7"/>
      <c r="K51" s="7"/>
      <c r="L51" s="7"/>
      <c r="M51" s="7">
        <f t="shared" si="5"/>
        <v>0</v>
      </c>
    </row>
    <row r="52" spans="1:13" ht="30" customHeight="1">
      <c r="A52" s="6"/>
      <c r="B52" s="7"/>
      <c r="C52" s="7" t="s">
        <v>6</v>
      </c>
      <c r="D52" s="7"/>
      <c r="E52" s="7" t="s">
        <v>34</v>
      </c>
      <c r="F52" s="7"/>
      <c r="G52" s="7" t="s">
        <v>34</v>
      </c>
      <c r="H52" s="7"/>
      <c r="I52" s="7"/>
      <c r="J52" s="7"/>
      <c r="K52" s="7"/>
      <c r="L52" s="7"/>
      <c r="M52" s="7">
        <f t="shared" si="5"/>
        <v>0</v>
      </c>
    </row>
    <row r="53" spans="1:13" ht="30" customHeight="1" thickBot="1">
      <c r="A53" s="8"/>
      <c r="B53" s="9"/>
      <c r="C53" s="9" t="s">
        <v>6</v>
      </c>
      <c r="D53" s="9"/>
      <c r="E53" s="9" t="s">
        <v>34</v>
      </c>
      <c r="F53" s="9"/>
      <c r="G53" s="9" t="s">
        <v>34</v>
      </c>
      <c r="H53" s="9"/>
      <c r="I53" s="9"/>
      <c r="J53" s="9"/>
      <c r="K53" s="9"/>
      <c r="L53" s="9"/>
      <c r="M53" s="7">
        <f t="shared" si="5"/>
        <v>0</v>
      </c>
    </row>
    <row r="54" spans="1:14" ht="30" customHeight="1" thickBot="1">
      <c r="A54" s="11" t="s">
        <v>54</v>
      </c>
      <c r="B54" s="12">
        <f>SUM(B39:B53)</f>
        <v>0</v>
      </c>
      <c r="C54" s="12" t="s">
        <v>6</v>
      </c>
      <c r="D54" s="12">
        <f>SUM(D39:D53)</f>
        <v>0</v>
      </c>
      <c r="E54" s="12" t="s">
        <v>6</v>
      </c>
      <c r="F54" s="12">
        <f>SUM(F39:F53)</f>
        <v>0</v>
      </c>
      <c r="G54" s="12" t="s">
        <v>6</v>
      </c>
      <c r="H54" s="12">
        <f aca="true" t="shared" si="6" ref="H54:M54">SUM(H39:H53)</f>
        <v>0</v>
      </c>
      <c r="I54" s="12">
        <f t="shared" si="6"/>
        <v>0</v>
      </c>
      <c r="J54" s="12">
        <f t="shared" si="6"/>
        <v>0</v>
      </c>
      <c r="K54" s="12">
        <f t="shared" si="6"/>
        <v>0</v>
      </c>
      <c r="L54" s="12">
        <f t="shared" si="6"/>
        <v>0</v>
      </c>
      <c r="M54" s="16">
        <f t="shared" si="6"/>
        <v>0</v>
      </c>
      <c r="N54" s="5" t="s">
        <v>41</v>
      </c>
    </row>
    <row r="59" ht="12.75">
      <c r="Q59" s="17"/>
    </row>
    <row r="61" ht="12.75">
      <c r="I61" s="17"/>
    </row>
  </sheetData>
  <sheetProtection/>
  <mergeCells count="15">
    <mergeCell ref="C2:C3"/>
    <mergeCell ref="D2:D3"/>
    <mergeCell ref="B1:C1"/>
    <mergeCell ref="D1:E1"/>
    <mergeCell ref="F1:G1"/>
    <mergeCell ref="I1:L1"/>
    <mergeCell ref="E2:E3"/>
    <mergeCell ref="F2:F3"/>
    <mergeCell ref="G2:G3"/>
    <mergeCell ref="H2:H3"/>
    <mergeCell ref="B38:M38"/>
    <mergeCell ref="B4:M4"/>
    <mergeCell ref="B21:M21"/>
    <mergeCell ref="M1:M3"/>
    <mergeCell ref="B2:B3"/>
  </mergeCells>
  <printOptions/>
  <pageMargins left="0.7480314960629921" right="0.7480314960629921" top="0.984251968503937" bottom="0.984251968503937" header="0.1968503937007874" footer="0.1968503937007874"/>
  <pageSetup horizontalDpi="600" verticalDpi="600" orientation="landscape" paperSize="9" scale="80" r:id="rId1"/>
  <headerFooter alignWithMargins="0">
    <oddHeader>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F70"/>
  <sheetViews>
    <sheetView zoomScale="80" zoomScaleNormal="80" zoomScaleSheetLayoutView="90" zoomScalePageLayoutView="0" workbookViewId="0" topLeftCell="A1">
      <selection activeCell="C17" sqref="C17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8515625" style="59" customWidth="1"/>
    <col min="6" max="17" width="7.28125" style="59" customWidth="1"/>
    <col min="18" max="18" width="10.7109375" style="59" customWidth="1"/>
    <col min="19" max="20" width="7.57421875" style="59" customWidth="1"/>
    <col min="21" max="21" width="7.421875" style="59" customWidth="1"/>
    <col min="22" max="22" width="51.421875" style="175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V1" s="17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V2" s="17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V3" s="17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V4" s="17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V5" s="17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V6" s="17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67"/>
      <c r="U7" s="67"/>
      <c r="V7" s="17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66"/>
      <c r="Q8" s="66"/>
      <c r="R8" s="66"/>
      <c r="S8" s="66"/>
      <c r="T8" s="66"/>
      <c r="U8" s="66"/>
      <c r="V8" s="17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17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17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68"/>
      <c r="V11" s="177"/>
      <c r="W11" s="76"/>
    </row>
    <row r="12" spans="1:21" ht="31.5" customHeight="1">
      <c r="A12" s="262" t="s">
        <v>32</v>
      </c>
      <c r="B12" s="265" t="s">
        <v>0</v>
      </c>
      <c r="C12" s="265" t="s">
        <v>55</v>
      </c>
      <c r="D12" s="265" t="s">
        <v>56</v>
      </c>
      <c r="E12" s="265" t="s">
        <v>1</v>
      </c>
      <c r="F12" s="141" t="s">
        <v>3</v>
      </c>
      <c r="G12" s="141"/>
      <c r="H12" s="141" t="s">
        <v>4</v>
      </c>
      <c r="I12" s="141"/>
      <c r="J12" s="142" t="s">
        <v>12</v>
      </c>
      <c r="K12" s="142"/>
      <c r="L12" s="143" t="s">
        <v>146</v>
      </c>
      <c r="M12" s="143"/>
      <c r="N12" s="104" t="s">
        <v>31</v>
      </c>
      <c r="O12" s="144"/>
      <c r="P12" s="144"/>
      <c r="Q12" s="144"/>
      <c r="R12" s="258" t="s">
        <v>5</v>
      </c>
      <c r="S12" s="261" t="s">
        <v>27</v>
      </c>
      <c r="T12" s="246"/>
      <c r="U12" s="69"/>
    </row>
    <row r="13" spans="1:21" ht="31.5" customHeight="1">
      <c r="A13" s="263"/>
      <c r="B13" s="266"/>
      <c r="C13" s="266"/>
      <c r="D13" s="266"/>
      <c r="E13" s="266"/>
      <c r="F13" s="255" t="s">
        <v>46</v>
      </c>
      <c r="G13" s="255" t="s">
        <v>47</v>
      </c>
      <c r="H13" s="255" t="s">
        <v>46</v>
      </c>
      <c r="I13" s="255" t="s">
        <v>47</v>
      </c>
      <c r="J13" s="255" t="s">
        <v>46</v>
      </c>
      <c r="K13" s="255" t="s">
        <v>48</v>
      </c>
      <c r="L13" s="255" t="s">
        <v>46</v>
      </c>
      <c r="M13" s="255" t="s">
        <v>48</v>
      </c>
      <c r="N13" s="255" t="s">
        <v>45</v>
      </c>
      <c r="O13" s="145" t="s">
        <v>24</v>
      </c>
      <c r="P13" s="145" t="s">
        <v>25</v>
      </c>
      <c r="Q13" s="164" t="s">
        <v>26</v>
      </c>
      <c r="R13" s="259"/>
      <c r="S13" s="255" t="s">
        <v>46</v>
      </c>
      <c r="T13" s="248" t="s">
        <v>47</v>
      </c>
      <c r="U13" s="69"/>
    </row>
    <row r="14" spans="1:21" ht="31.5" customHeight="1">
      <c r="A14" s="264"/>
      <c r="B14" s="267"/>
      <c r="C14" s="267"/>
      <c r="D14" s="267"/>
      <c r="E14" s="267"/>
      <c r="F14" s="256"/>
      <c r="G14" s="256"/>
      <c r="H14" s="256"/>
      <c r="I14" s="256"/>
      <c r="J14" s="256"/>
      <c r="K14" s="256"/>
      <c r="L14" s="256"/>
      <c r="M14" s="256"/>
      <c r="N14" s="256"/>
      <c r="O14" s="146" t="s">
        <v>46</v>
      </c>
      <c r="P14" s="146" t="s">
        <v>46</v>
      </c>
      <c r="Q14" s="146" t="s">
        <v>46</v>
      </c>
      <c r="R14" s="260"/>
      <c r="S14" s="256"/>
      <c r="T14" s="257"/>
      <c r="U14" s="69"/>
    </row>
    <row r="15" spans="1:45" ht="21.75" customHeight="1">
      <c r="A15" s="161" t="s">
        <v>19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  <c r="U15" s="69"/>
      <c r="V15" s="176" t="s">
        <v>135</v>
      </c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</row>
    <row r="16" spans="1:54" ht="25.5" customHeight="1">
      <c r="A16" s="150">
        <v>1</v>
      </c>
      <c r="B16" s="151"/>
      <c r="C16" s="152"/>
      <c r="D16" s="152"/>
      <c r="E16" s="153"/>
      <c r="F16" s="154"/>
      <c r="G16" s="155" t="s">
        <v>7</v>
      </c>
      <c r="H16" s="156"/>
      <c r="I16" s="155" t="s">
        <v>7</v>
      </c>
      <c r="J16" s="156"/>
      <c r="K16" s="155" t="s">
        <v>8</v>
      </c>
      <c r="L16" s="156"/>
      <c r="M16" s="155" t="s">
        <v>8</v>
      </c>
      <c r="N16" s="156"/>
      <c r="O16" s="156"/>
      <c r="P16" s="156"/>
      <c r="Q16" s="157"/>
      <c r="R16" s="158">
        <f>F16+H16+J16+L16+N16+O16+P16+Q16</f>
        <v>0</v>
      </c>
      <c r="S16" s="159">
        <f>F16+H16+J16+L16+N16+O16+P16+Q16</f>
        <v>0</v>
      </c>
      <c r="T16" s="160" t="s">
        <v>7</v>
      </c>
      <c r="U16" s="68"/>
      <c r="V16" s="176" t="s">
        <v>136</v>
      </c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54" ht="25.5" customHeight="1">
      <c r="A17" s="139">
        <v>2</v>
      </c>
      <c r="B17" s="107"/>
      <c r="C17" s="108"/>
      <c r="D17" s="108"/>
      <c r="E17" s="121"/>
      <c r="F17" s="118"/>
      <c r="G17" s="110" t="s">
        <v>8</v>
      </c>
      <c r="H17" s="109"/>
      <c r="I17" s="110" t="s">
        <v>8</v>
      </c>
      <c r="J17" s="109"/>
      <c r="K17" s="110" t="s">
        <v>8</v>
      </c>
      <c r="L17" s="109"/>
      <c r="M17" s="110" t="s">
        <v>8</v>
      </c>
      <c r="N17" s="109"/>
      <c r="O17" s="109"/>
      <c r="P17" s="109"/>
      <c r="Q17" s="111"/>
      <c r="R17" s="126">
        <f aca="true" t="shared" si="0" ref="R17:R23">F17+H17+J17+L17+N17+O17+P17+Q17</f>
        <v>0</v>
      </c>
      <c r="S17" s="127">
        <f aca="true" t="shared" si="1" ref="S17:S23">F17+H17+J17+L17+N17+O17+P17+Q17</f>
        <v>0</v>
      </c>
      <c r="T17" s="128" t="s">
        <v>7</v>
      </c>
      <c r="U17" s="68"/>
      <c r="V17" s="176" t="s">
        <v>137</v>
      </c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</row>
    <row r="18" spans="1:42" ht="25.5" customHeight="1">
      <c r="A18" s="139">
        <v>3</v>
      </c>
      <c r="B18" s="107"/>
      <c r="C18" s="108"/>
      <c r="D18" s="108"/>
      <c r="E18" s="121"/>
      <c r="F18" s="118"/>
      <c r="G18" s="110" t="s">
        <v>8</v>
      </c>
      <c r="H18" s="109"/>
      <c r="I18" s="110" t="s">
        <v>8</v>
      </c>
      <c r="J18" s="109"/>
      <c r="K18" s="110" t="s">
        <v>8</v>
      </c>
      <c r="L18" s="109"/>
      <c r="M18" s="110" t="s">
        <v>8</v>
      </c>
      <c r="N18" s="109"/>
      <c r="O18" s="109"/>
      <c r="P18" s="109"/>
      <c r="Q18" s="111"/>
      <c r="R18" s="126">
        <f t="shared" si="0"/>
        <v>0</v>
      </c>
      <c r="S18" s="127">
        <f t="shared" si="1"/>
        <v>0</v>
      </c>
      <c r="T18" s="128" t="s">
        <v>7</v>
      </c>
      <c r="U18" s="68"/>
      <c r="V18" s="172" t="s">
        <v>29</v>
      </c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</row>
    <row r="19" spans="1:56" ht="25.5" customHeight="1">
      <c r="A19" s="139">
        <v>4</v>
      </c>
      <c r="B19" s="107"/>
      <c r="C19" s="108"/>
      <c r="D19" s="108"/>
      <c r="E19" s="121"/>
      <c r="F19" s="118"/>
      <c r="G19" s="110" t="s">
        <v>8</v>
      </c>
      <c r="H19" s="109"/>
      <c r="I19" s="110" t="s">
        <v>8</v>
      </c>
      <c r="J19" s="109"/>
      <c r="K19" s="110" t="s">
        <v>8</v>
      </c>
      <c r="L19" s="109"/>
      <c r="M19" s="110" t="s">
        <v>8</v>
      </c>
      <c r="N19" s="109"/>
      <c r="O19" s="109"/>
      <c r="P19" s="109"/>
      <c r="Q19" s="111"/>
      <c r="R19" s="126">
        <f t="shared" si="0"/>
        <v>0</v>
      </c>
      <c r="S19" s="127">
        <f t="shared" si="1"/>
        <v>0</v>
      </c>
      <c r="T19" s="128" t="s">
        <v>7</v>
      </c>
      <c r="U19" s="68"/>
      <c r="V19" s="176" t="s">
        <v>138</v>
      </c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5</v>
      </c>
      <c r="B20" s="107"/>
      <c r="C20" s="108"/>
      <c r="D20" s="108"/>
      <c r="E20" s="121"/>
      <c r="F20" s="118"/>
      <c r="G20" s="110" t="s">
        <v>8</v>
      </c>
      <c r="H20" s="109"/>
      <c r="I20" s="110" t="s">
        <v>8</v>
      </c>
      <c r="J20" s="109"/>
      <c r="K20" s="110" t="s">
        <v>8</v>
      </c>
      <c r="L20" s="109"/>
      <c r="M20" s="110" t="s">
        <v>8</v>
      </c>
      <c r="N20" s="109"/>
      <c r="O20" s="109"/>
      <c r="P20" s="109"/>
      <c r="Q20" s="111"/>
      <c r="R20" s="126">
        <f t="shared" si="0"/>
        <v>0</v>
      </c>
      <c r="S20" s="127">
        <f t="shared" si="1"/>
        <v>0</v>
      </c>
      <c r="T20" s="128" t="s">
        <v>7</v>
      </c>
      <c r="U20" s="68"/>
      <c r="V20" s="176" t="s">
        <v>139</v>
      </c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7" ht="25.5" customHeight="1">
      <c r="A21" s="139">
        <v>6</v>
      </c>
      <c r="B21" s="107"/>
      <c r="C21" s="108"/>
      <c r="D21" s="108"/>
      <c r="E21" s="121"/>
      <c r="F21" s="118"/>
      <c r="G21" s="110" t="s">
        <v>8</v>
      </c>
      <c r="H21" s="109"/>
      <c r="I21" s="110" t="s">
        <v>8</v>
      </c>
      <c r="J21" s="109"/>
      <c r="K21" s="110" t="s">
        <v>8</v>
      </c>
      <c r="L21" s="109"/>
      <c r="M21" s="110" t="s">
        <v>8</v>
      </c>
      <c r="N21" s="109"/>
      <c r="O21" s="109"/>
      <c r="P21" s="109"/>
      <c r="Q21" s="111"/>
      <c r="R21" s="126">
        <f t="shared" si="0"/>
        <v>0</v>
      </c>
      <c r="S21" s="127">
        <f t="shared" si="1"/>
        <v>0</v>
      </c>
      <c r="T21" s="128" t="s">
        <v>7</v>
      </c>
      <c r="U21" s="68"/>
      <c r="V21" s="172" t="s">
        <v>140</v>
      </c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</row>
    <row r="22" spans="1:57" ht="25.5" customHeight="1">
      <c r="A22" s="139">
        <v>7</v>
      </c>
      <c r="B22" s="107"/>
      <c r="C22" s="108"/>
      <c r="D22" s="108"/>
      <c r="E22" s="121"/>
      <c r="F22" s="118"/>
      <c r="G22" s="110" t="s">
        <v>8</v>
      </c>
      <c r="H22" s="109"/>
      <c r="I22" s="110" t="s">
        <v>8</v>
      </c>
      <c r="J22" s="109"/>
      <c r="K22" s="110" t="s">
        <v>8</v>
      </c>
      <c r="L22" s="109"/>
      <c r="M22" s="110" t="s">
        <v>8</v>
      </c>
      <c r="N22" s="109"/>
      <c r="O22" s="109"/>
      <c r="P22" s="109"/>
      <c r="Q22" s="111"/>
      <c r="R22" s="126">
        <f t="shared" si="0"/>
        <v>0</v>
      </c>
      <c r="S22" s="127">
        <f t="shared" si="1"/>
        <v>0</v>
      </c>
      <c r="T22" s="128" t="s">
        <v>7</v>
      </c>
      <c r="U22" s="68"/>
      <c r="V22" s="174" t="s">
        <v>149</v>
      </c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</row>
    <row r="23" spans="1:57" ht="25.5" customHeight="1">
      <c r="A23" s="140">
        <v>8</v>
      </c>
      <c r="B23" s="112"/>
      <c r="C23" s="113"/>
      <c r="D23" s="113"/>
      <c r="E23" s="122"/>
      <c r="F23" s="119"/>
      <c r="G23" s="115" t="s">
        <v>8</v>
      </c>
      <c r="H23" s="114"/>
      <c r="I23" s="115" t="s">
        <v>8</v>
      </c>
      <c r="J23" s="114"/>
      <c r="K23" s="115" t="s">
        <v>8</v>
      </c>
      <c r="L23" s="114"/>
      <c r="M23" s="115" t="s">
        <v>8</v>
      </c>
      <c r="N23" s="114"/>
      <c r="O23" s="114"/>
      <c r="P23" s="114"/>
      <c r="Q23" s="116"/>
      <c r="R23" s="129">
        <f t="shared" si="0"/>
        <v>0</v>
      </c>
      <c r="S23" s="130">
        <f t="shared" si="1"/>
        <v>0</v>
      </c>
      <c r="T23" s="131" t="s">
        <v>7</v>
      </c>
      <c r="U23" s="68"/>
      <c r="V23" s="173" t="s">
        <v>147</v>
      </c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22" ht="25.5" customHeight="1">
      <c r="A24" s="230" t="s">
        <v>15</v>
      </c>
      <c r="B24" s="231"/>
      <c r="C24" s="231"/>
      <c r="D24" s="231"/>
      <c r="E24" s="232"/>
      <c r="F24" s="132">
        <f>SUM(F16:F23)</f>
        <v>0</v>
      </c>
      <c r="G24" s="124" t="s">
        <v>6</v>
      </c>
      <c r="H24" s="124">
        <f>SUM(H16:H23)</f>
        <v>0</v>
      </c>
      <c r="I24" s="124" t="s">
        <v>6</v>
      </c>
      <c r="J24" s="124">
        <f>SUM(J16:J23)</f>
        <v>0</v>
      </c>
      <c r="K24" s="124" t="s">
        <v>6</v>
      </c>
      <c r="L24" s="124">
        <f>SUM(L16:L23)</f>
        <v>0</v>
      </c>
      <c r="M24" s="124" t="s">
        <v>6</v>
      </c>
      <c r="N24" s="124">
        <f aca="true" t="shared" si="2" ref="N24:S24">SUM(N16:N23)</f>
        <v>0</v>
      </c>
      <c r="O24" s="124">
        <f t="shared" si="2"/>
        <v>0</v>
      </c>
      <c r="P24" s="124">
        <f t="shared" si="2"/>
        <v>0</v>
      </c>
      <c r="Q24" s="124">
        <f t="shared" si="2"/>
        <v>0</v>
      </c>
      <c r="R24" s="124">
        <f t="shared" si="2"/>
        <v>0</v>
      </c>
      <c r="S24" s="124">
        <f t="shared" si="2"/>
        <v>0</v>
      </c>
      <c r="T24" s="133" t="s">
        <v>6</v>
      </c>
      <c r="U24" s="69"/>
      <c r="V24" s="173" t="s">
        <v>148</v>
      </c>
    </row>
    <row r="25" spans="1:47" ht="21.75" customHeight="1">
      <c r="A25" s="165" t="s">
        <v>20</v>
      </c>
      <c r="B25" s="166"/>
      <c r="C25" s="166"/>
      <c r="D25" s="166"/>
      <c r="E25" s="167"/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  <c r="U25" s="69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</row>
    <row r="26" spans="1:58" ht="25.5" customHeight="1">
      <c r="A26" s="138">
        <v>1</v>
      </c>
      <c r="B26" s="102"/>
      <c r="C26" s="103"/>
      <c r="D26" s="103"/>
      <c r="E26" s="120"/>
      <c r="F26" s="117"/>
      <c r="G26" s="105"/>
      <c r="H26" s="104"/>
      <c r="I26" s="105"/>
      <c r="J26" s="104"/>
      <c r="K26" s="105"/>
      <c r="L26" s="104"/>
      <c r="M26" s="105"/>
      <c r="N26" s="104"/>
      <c r="O26" s="104"/>
      <c r="P26" s="104"/>
      <c r="Q26" s="106"/>
      <c r="R26" s="123">
        <f>F26+G26+H26+I26+J26+K26+L26+M26+N26+O26+P26+Q26</f>
        <v>0</v>
      </c>
      <c r="S26" s="124">
        <f>F26+H26+J26+L26+N26+O26+P26+Q26</f>
        <v>0</v>
      </c>
      <c r="T26" s="125">
        <f aca="true" t="shared" si="3" ref="T26:T33">G26+I26+K26+M26</f>
        <v>0</v>
      </c>
      <c r="U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BF26" s="59"/>
    </row>
    <row r="27" spans="1:58" ht="25.5" customHeight="1">
      <c r="A27" s="139">
        <v>2</v>
      </c>
      <c r="B27" s="107"/>
      <c r="C27" s="108"/>
      <c r="D27" s="108"/>
      <c r="E27" s="121"/>
      <c r="F27" s="118"/>
      <c r="G27" s="110"/>
      <c r="H27" s="109"/>
      <c r="I27" s="110"/>
      <c r="J27" s="109"/>
      <c r="K27" s="110"/>
      <c r="L27" s="109"/>
      <c r="M27" s="110"/>
      <c r="N27" s="109"/>
      <c r="O27" s="109"/>
      <c r="P27" s="109"/>
      <c r="Q27" s="111"/>
      <c r="R27" s="126">
        <f aca="true" t="shared" si="4" ref="R27:R33">F27+G27+H27+I27+J27+K27+L27+M27+N27+O27+P27+Q27</f>
        <v>0</v>
      </c>
      <c r="S27" s="127">
        <f aca="true" t="shared" si="5" ref="S27:S33">F27+H27+J27+L27+N27+O27+P27+Q27</f>
        <v>0</v>
      </c>
      <c r="T27" s="128">
        <f t="shared" si="3"/>
        <v>0</v>
      </c>
      <c r="U27" s="69"/>
      <c r="BF27" s="59"/>
    </row>
    <row r="28" spans="1:21" ht="25.5" customHeight="1">
      <c r="A28" s="139">
        <v>3</v>
      </c>
      <c r="B28" s="107"/>
      <c r="C28" s="108"/>
      <c r="D28" s="108"/>
      <c r="E28" s="121"/>
      <c r="F28" s="118"/>
      <c r="G28" s="110"/>
      <c r="H28" s="109"/>
      <c r="I28" s="110"/>
      <c r="J28" s="109"/>
      <c r="K28" s="110"/>
      <c r="L28" s="109"/>
      <c r="M28" s="110"/>
      <c r="N28" s="109"/>
      <c r="O28" s="109"/>
      <c r="P28" s="109"/>
      <c r="Q28" s="111"/>
      <c r="R28" s="126">
        <f t="shared" si="4"/>
        <v>0</v>
      </c>
      <c r="S28" s="127">
        <f t="shared" si="5"/>
        <v>0</v>
      </c>
      <c r="T28" s="128">
        <f t="shared" si="3"/>
        <v>0</v>
      </c>
      <c r="U28" s="69"/>
    </row>
    <row r="29" spans="1:22" ht="25.5" customHeight="1">
      <c r="A29" s="139">
        <v>4</v>
      </c>
      <c r="B29" s="107"/>
      <c r="C29" s="108"/>
      <c r="D29" s="108"/>
      <c r="E29" s="121"/>
      <c r="F29" s="118"/>
      <c r="G29" s="110"/>
      <c r="H29" s="109"/>
      <c r="I29" s="110"/>
      <c r="J29" s="109"/>
      <c r="K29" s="110"/>
      <c r="L29" s="109"/>
      <c r="M29" s="110"/>
      <c r="N29" s="109"/>
      <c r="O29" s="109"/>
      <c r="P29" s="109"/>
      <c r="Q29" s="111"/>
      <c r="R29" s="126">
        <f t="shared" si="4"/>
        <v>0</v>
      </c>
      <c r="S29" s="127">
        <f t="shared" si="5"/>
        <v>0</v>
      </c>
      <c r="T29" s="128">
        <f t="shared" si="3"/>
        <v>0</v>
      </c>
      <c r="U29" s="69"/>
      <c r="V29" s="87"/>
    </row>
    <row r="30" spans="1:21" ht="25.5" customHeight="1">
      <c r="A30" s="139">
        <v>5</v>
      </c>
      <c r="B30" s="107"/>
      <c r="C30" s="108"/>
      <c r="D30" s="108"/>
      <c r="E30" s="121"/>
      <c r="F30" s="118"/>
      <c r="G30" s="110"/>
      <c r="H30" s="109"/>
      <c r="I30" s="110"/>
      <c r="J30" s="109"/>
      <c r="K30" s="110"/>
      <c r="L30" s="109"/>
      <c r="M30" s="110"/>
      <c r="N30" s="109"/>
      <c r="O30" s="109"/>
      <c r="P30" s="109"/>
      <c r="Q30" s="111"/>
      <c r="R30" s="126">
        <f t="shared" si="4"/>
        <v>0</v>
      </c>
      <c r="S30" s="127">
        <f t="shared" si="5"/>
        <v>0</v>
      </c>
      <c r="T30" s="128">
        <f t="shared" si="3"/>
        <v>0</v>
      </c>
      <c r="U30" s="69"/>
    </row>
    <row r="31" spans="1:21" ht="25.5" customHeight="1">
      <c r="A31" s="139">
        <v>6</v>
      </c>
      <c r="B31" s="107"/>
      <c r="C31" s="108"/>
      <c r="D31" s="108"/>
      <c r="E31" s="121"/>
      <c r="F31" s="118"/>
      <c r="G31" s="110"/>
      <c r="H31" s="109"/>
      <c r="I31" s="110"/>
      <c r="J31" s="109"/>
      <c r="K31" s="110"/>
      <c r="L31" s="109"/>
      <c r="M31" s="110"/>
      <c r="N31" s="109"/>
      <c r="O31" s="109"/>
      <c r="P31" s="109"/>
      <c r="Q31" s="111"/>
      <c r="R31" s="126">
        <f t="shared" si="4"/>
        <v>0</v>
      </c>
      <c r="S31" s="127">
        <f t="shared" si="5"/>
        <v>0</v>
      </c>
      <c r="T31" s="128">
        <f t="shared" si="3"/>
        <v>0</v>
      </c>
      <c r="U31" s="69"/>
    </row>
    <row r="32" spans="1:21" ht="25.5" customHeight="1">
      <c r="A32" s="139">
        <v>7</v>
      </c>
      <c r="B32" s="107"/>
      <c r="C32" s="108"/>
      <c r="D32" s="108"/>
      <c r="E32" s="121"/>
      <c r="F32" s="118"/>
      <c r="G32" s="110"/>
      <c r="H32" s="109"/>
      <c r="I32" s="110"/>
      <c r="J32" s="109"/>
      <c r="K32" s="110"/>
      <c r="L32" s="109"/>
      <c r="M32" s="110"/>
      <c r="N32" s="109"/>
      <c r="O32" s="109"/>
      <c r="P32" s="109"/>
      <c r="Q32" s="111"/>
      <c r="R32" s="126">
        <f t="shared" si="4"/>
        <v>0</v>
      </c>
      <c r="S32" s="127">
        <f t="shared" si="5"/>
        <v>0</v>
      </c>
      <c r="T32" s="128">
        <f t="shared" si="3"/>
        <v>0</v>
      </c>
      <c r="U32" s="69"/>
    </row>
    <row r="33" spans="1:21" ht="25.5" customHeight="1">
      <c r="A33" s="140">
        <v>8</v>
      </c>
      <c r="B33" s="112"/>
      <c r="C33" s="113"/>
      <c r="D33" s="113"/>
      <c r="E33" s="122"/>
      <c r="F33" s="119"/>
      <c r="G33" s="115"/>
      <c r="H33" s="114"/>
      <c r="I33" s="115"/>
      <c r="J33" s="114"/>
      <c r="K33" s="115"/>
      <c r="L33" s="114"/>
      <c r="M33" s="115"/>
      <c r="N33" s="114"/>
      <c r="O33" s="114"/>
      <c r="P33" s="114"/>
      <c r="Q33" s="116"/>
      <c r="R33" s="129">
        <f t="shared" si="4"/>
        <v>0</v>
      </c>
      <c r="S33" s="130">
        <f t="shared" si="5"/>
        <v>0</v>
      </c>
      <c r="T33" s="131">
        <f t="shared" si="3"/>
        <v>0</v>
      </c>
      <c r="U33" s="69"/>
    </row>
    <row r="34" spans="1:21" ht="25.5" customHeight="1">
      <c r="A34" s="230" t="s">
        <v>51</v>
      </c>
      <c r="B34" s="231"/>
      <c r="C34" s="231"/>
      <c r="D34" s="231"/>
      <c r="E34" s="232"/>
      <c r="F34" s="132">
        <f aca="true" t="shared" si="6" ref="F34:T34">SUM(F26:F33)</f>
        <v>0</v>
      </c>
      <c r="G34" s="124">
        <f t="shared" si="6"/>
        <v>0</v>
      </c>
      <c r="H34" s="124">
        <f t="shared" si="6"/>
        <v>0</v>
      </c>
      <c r="I34" s="124">
        <f t="shared" si="6"/>
        <v>0</v>
      </c>
      <c r="J34" s="124">
        <f t="shared" si="6"/>
        <v>0</v>
      </c>
      <c r="K34" s="124">
        <f t="shared" si="6"/>
        <v>0</v>
      </c>
      <c r="L34" s="124">
        <f>SUM(L26:L33)</f>
        <v>0</v>
      </c>
      <c r="M34" s="124">
        <f>SUM(M26:M33)</f>
        <v>0</v>
      </c>
      <c r="N34" s="124">
        <f t="shared" si="6"/>
        <v>0</v>
      </c>
      <c r="O34" s="124">
        <f t="shared" si="6"/>
        <v>0</v>
      </c>
      <c r="P34" s="124">
        <f t="shared" si="6"/>
        <v>0</v>
      </c>
      <c r="Q34" s="124">
        <f t="shared" si="6"/>
        <v>0</v>
      </c>
      <c r="R34" s="124">
        <f t="shared" si="6"/>
        <v>0</v>
      </c>
      <c r="S34" s="124">
        <f t="shared" si="6"/>
        <v>0</v>
      </c>
      <c r="T34" s="133">
        <f t="shared" si="6"/>
        <v>0</v>
      </c>
      <c r="U34" s="69"/>
    </row>
    <row r="35" spans="1:57" ht="42.75" customHeight="1">
      <c r="A35" s="252" t="s">
        <v>141</v>
      </c>
      <c r="B35" s="253"/>
      <c r="C35" s="253"/>
      <c r="D35" s="253"/>
      <c r="E35" s="254"/>
      <c r="F35" s="236">
        <f>F34+1.5*G34</f>
        <v>0</v>
      </c>
      <c r="G35" s="251"/>
      <c r="H35" s="251">
        <f>H34+1.5*I34</f>
        <v>0</v>
      </c>
      <c r="I35" s="251"/>
      <c r="J35" s="251">
        <f>J34+1.5*K34</f>
        <v>0</v>
      </c>
      <c r="K35" s="251"/>
      <c r="L35" s="251">
        <f>L34+1.5*M34</f>
        <v>0</v>
      </c>
      <c r="M35" s="251"/>
      <c r="N35" s="130">
        <f>N34</f>
        <v>0</v>
      </c>
      <c r="O35" s="130">
        <f>O34</f>
        <v>0</v>
      </c>
      <c r="P35" s="130">
        <f>P34</f>
        <v>0</v>
      </c>
      <c r="Q35" s="130">
        <f>Q34</f>
        <v>0</v>
      </c>
      <c r="R35" s="130">
        <f>F35+H35+J35+N35+O35+P35+Q35</f>
        <v>0</v>
      </c>
      <c r="S35" s="251">
        <f>S34+1.5*T34</f>
        <v>0</v>
      </c>
      <c r="T35" s="237"/>
      <c r="U35" s="69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</row>
    <row r="36" spans="1:57" ht="27" customHeight="1">
      <c r="A36" s="101" t="s">
        <v>49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69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</row>
    <row r="37" spans="1:54" s="1" customFormat="1" ht="25.5" customHeight="1">
      <c r="A37" s="138">
        <v>1</v>
      </c>
      <c r="B37" s="102"/>
      <c r="C37" s="103"/>
      <c r="D37" s="103"/>
      <c r="E37" s="120"/>
      <c r="F37" s="117"/>
      <c r="G37" s="105" t="s">
        <v>7</v>
      </c>
      <c r="H37" s="104"/>
      <c r="I37" s="105" t="s">
        <v>7</v>
      </c>
      <c r="J37" s="104"/>
      <c r="K37" s="105" t="s">
        <v>7</v>
      </c>
      <c r="L37" s="104"/>
      <c r="M37" s="105" t="s">
        <v>7</v>
      </c>
      <c r="N37" s="104"/>
      <c r="O37" s="104"/>
      <c r="P37" s="104"/>
      <c r="Q37" s="106"/>
      <c r="R37" s="123">
        <f>F37+H37+J37+L37+N37+O37+P37+Q37</f>
        <v>0</v>
      </c>
      <c r="S37" s="124">
        <f>F37+H37+J37+L37+N37+O37+P37+Q37</f>
        <v>0</v>
      </c>
      <c r="T37" s="125" t="s">
        <v>7</v>
      </c>
      <c r="U37" s="82"/>
      <c r="V37" s="175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54" s="1" customFormat="1" ht="25.5" customHeight="1">
      <c r="A38" s="139">
        <v>2</v>
      </c>
      <c r="B38" s="107"/>
      <c r="C38" s="108"/>
      <c r="D38" s="108"/>
      <c r="E38" s="121"/>
      <c r="F38" s="118"/>
      <c r="G38" s="110" t="s">
        <v>8</v>
      </c>
      <c r="H38" s="109"/>
      <c r="I38" s="110" t="s">
        <v>8</v>
      </c>
      <c r="J38" s="109"/>
      <c r="K38" s="110" t="s">
        <v>8</v>
      </c>
      <c r="L38" s="109"/>
      <c r="M38" s="110" t="s">
        <v>8</v>
      </c>
      <c r="N38" s="109"/>
      <c r="O38" s="109"/>
      <c r="P38" s="109"/>
      <c r="Q38" s="111"/>
      <c r="R38" s="126">
        <f aca="true" t="shared" si="7" ref="R38:R44">F38+H38+J38+L38+N38+O38+P38+Q38</f>
        <v>0</v>
      </c>
      <c r="S38" s="127">
        <f aca="true" t="shared" si="8" ref="S38:S44">F38+H38+J38+L38+N38+O38+P38+Q38</f>
        <v>0</v>
      </c>
      <c r="T38" s="128" t="s">
        <v>8</v>
      </c>
      <c r="U38" s="82"/>
      <c r="V38" s="175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</row>
    <row r="39" spans="1:42" s="1" customFormat="1" ht="25.5" customHeight="1">
      <c r="A39" s="139">
        <v>3</v>
      </c>
      <c r="B39" s="107"/>
      <c r="C39" s="108"/>
      <c r="D39" s="108"/>
      <c r="E39" s="121"/>
      <c r="F39" s="118"/>
      <c r="G39" s="110" t="s">
        <v>8</v>
      </c>
      <c r="H39" s="109"/>
      <c r="I39" s="110" t="s">
        <v>8</v>
      </c>
      <c r="J39" s="109"/>
      <c r="K39" s="110" t="s">
        <v>8</v>
      </c>
      <c r="L39" s="109"/>
      <c r="M39" s="110" t="s">
        <v>8</v>
      </c>
      <c r="N39" s="109"/>
      <c r="O39" s="109"/>
      <c r="P39" s="109"/>
      <c r="Q39" s="111"/>
      <c r="R39" s="126">
        <f t="shared" si="7"/>
        <v>0</v>
      </c>
      <c r="S39" s="127">
        <f t="shared" si="8"/>
        <v>0</v>
      </c>
      <c r="T39" s="128" t="s">
        <v>8</v>
      </c>
      <c r="U39" s="82"/>
      <c r="V39" s="175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</row>
    <row r="40" spans="1:56" s="1" customFormat="1" ht="25.5" customHeight="1">
      <c r="A40" s="139">
        <v>4</v>
      </c>
      <c r="B40" s="107"/>
      <c r="C40" s="108"/>
      <c r="D40" s="108"/>
      <c r="E40" s="121"/>
      <c r="F40" s="118"/>
      <c r="G40" s="110" t="s">
        <v>8</v>
      </c>
      <c r="H40" s="109"/>
      <c r="I40" s="110" t="s">
        <v>8</v>
      </c>
      <c r="J40" s="109"/>
      <c r="K40" s="110" t="s">
        <v>8</v>
      </c>
      <c r="L40" s="109"/>
      <c r="M40" s="110" t="s">
        <v>8</v>
      </c>
      <c r="N40" s="109"/>
      <c r="O40" s="109"/>
      <c r="P40" s="109"/>
      <c r="Q40" s="111"/>
      <c r="R40" s="126">
        <f t="shared" si="7"/>
        <v>0</v>
      </c>
      <c r="S40" s="127">
        <f t="shared" si="8"/>
        <v>0</v>
      </c>
      <c r="T40" s="128" t="s">
        <v>8</v>
      </c>
      <c r="U40" s="82"/>
      <c r="V40" s="175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6" s="1" customFormat="1" ht="25.5" customHeight="1">
      <c r="A41" s="139">
        <v>5</v>
      </c>
      <c r="B41" s="107"/>
      <c r="C41" s="108"/>
      <c r="D41" s="108"/>
      <c r="E41" s="121"/>
      <c r="F41" s="118"/>
      <c r="G41" s="110" t="s">
        <v>8</v>
      </c>
      <c r="H41" s="109"/>
      <c r="I41" s="110" t="s">
        <v>8</v>
      </c>
      <c r="J41" s="109"/>
      <c r="K41" s="110" t="s">
        <v>8</v>
      </c>
      <c r="L41" s="109"/>
      <c r="M41" s="110" t="s">
        <v>8</v>
      </c>
      <c r="N41" s="109"/>
      <c r="O41" s="109"/>
      <c r="P41" s="109"/>
      <c r="Q41" s="111"/>
      <c r="R41" s="126">
        <f t="shared" si="7"/>
        <v>0</v>
      </c>
      <c r="S41" s="127">
        <f t="shared" si="8"/>
        <v>0</v>
      </c>
      <c r="T41" s="128" t="s">
        <v>8</v>
      </c>
      <c r="U41" s="82"/>
      <c r="V41" s="175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</row>
    <row r="42" spans="1:57" s="1" customFormat="1" ht="25.5" customHeight="1">
      <c r="A42" s="139">
        <v>6</v>
      </c>
      <c r="B42" s="107"/>
      <c r="C42" s="108"/>
      <c r="D42" s="108"/>
      <c r="E42" s="121"/>
      <c r="F42" s="118"/>
      <c r="G42" s="110" t="s">
        <v>8</v>
      </c>
      <c r="H42" s="109"/>
      <c r="I42" s="110" t="s">
        <v>8</v>
      </c>
      <c r="J42" s="109"/>
      <c r="K42" s="110" t="s">
        <v>8</v>
      </c>
      <c r="L42" s="109"/>
      <c r="M42" s="110" t="s">
        <v>8</v>
      </c>
      <c r="N42" s="109"/>
      <c r="O42" s="109"/>
      <c r="P42" s="109"/>
      <c r="Q42" s="111"/>
      <c r="R42" s="126">
        <f t="shared" si="7"/>
        <v>0</v>
      </c>
      <c r="S42" s="127">
        <f t="shared" si="8"/>
        <v>0</v>
      </c>
      <c r="T42" s="128" t="s">
        <v>8</v>
      </c>
      <c r="U42" s="82"/>
      <c r="V42" s="175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39">
        <v>7</v>
      </c>
      <c r="B43" s="107"/>
      <c r="C43" s="108"/>
      <c r="D43" s="108"/>
      <c r="E43" s="121"/>
      <c r="F43" s="118"/>
      <c r="G43" s="110" t="s">
        <v>8</v>
      </c>
      <c r="H43" s="109"/>
      <c r="I43" s="110" t="s">
        <v>8</v>
      </c>
      <c r="J43" s="109"/>
      <c r="K43" s="110" t="s">
        <v>8</v>
      </c>
      <c r="L43" s="109"/>
      <c r="M43" s="110" t="s">
        <v>8</v>
      </c>
      <c r="N43" s="109"/>
      <c r="O43" s="109"/>
      <c r="P43" s="109"/>
      <c r="Q43" s="111"/>
      <c r="R43" s="126">
        <f t="shared" si="7"/>
        <v>0</v>
      </c>
      <c r="S43" s="127">
        <f t="shared" si="8"/>
        <v>0</v>
      </c>
      <c r="T43" s="128" t="s">
        <v>8</v>
      </c>
      <c r="U43" s="82"/>
      <c r="V43" s="175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57" s="1" customFormat="1" ht="25.5" customHeight="1">
      <c r="A44" s="140">
        <v>8</v>
      </c>
      <c r="B44" s="112"/>
      <c r="C44" s="113"/>
      <c r="D44" s="113"/>
      <c r="E44" s="122"/>
      <c r="F44" s="119"/>
      <c r="G44" s="115" t="s">
        <v>8</v>
      </c>
      <c r="H44" s="114"/>
      <c r="I44" s="115" t="s">
        <v>8</v>
      </c>
      <c r="J44" s="114"/>
      <c r="K44" s="115" t="s">
        <v>8</v>
      </c>
      <c r="L44" s="114"/>
      <c r="M44" s="115" t="s">
        <v>8</v>
      </c>
      <c r="N44" s="114"/>
      <c r="O44" s="114"/>
      <c r="P44" s="114"/>
      <c r="Q44" s="116"/>
      <c r="R44" s="129">
        <f t="shared" si="7"/>
        <v>0</v>
      </c>
      <c r="S44" s="130">
        <f t="shared" si="8"/>
        <v>0</v>
      </c>
      <c r="T44" s="131" t="s">
        <v>8</v>
      </c>
      <c r="U44" s="82"/>
      <c r="V44" s="175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</row>
    <row r="45" spans="1:22" s="1" customFormat="1" ht="25.5" customHeight="1">
      <c r="A45" s="230" t="s">
        <v>50</v>
      </c>
      <c r="B45" s="231"/>
      <c r="C45" s="231"/>
      <c r="D45" s="231"/>
      <c r="E45" s="232"/>
      <c r="F45" s="132">
        <f>SUM(F37:F44)</f>
        <v>0</v>
      </c>
      <c r="G45" s="124" t="s">
        <v>6</v>
      </c>
      <c r="H45" s="124">
        <f>SUM(H37:H44)</f>
        <v>0</v>
      </c>
      <c r="I45" s="124" t="s">
        <v>6</v>
      </c>
      <c r="J45" s="124">
        <f>SUM(J37:J44)</f>
        <v>0</v>
      </c>
      <c r="K45" s="124" t="s">
        <v>6</v>
      </c>
      <c r="L45" s="124">
        <f>SUM(L37:L44)</f>
        <v>0</v>
      </c>
      <c r="M45" s="124" t="s">
        <v>6</v>
      </c>
      <c r="N45" s="124">
        <f aca="true" t="shared" si="9" ref="N45:S45">SUM(N37:N44)</f>
        <v>0</v>
      </c>
      <c r="O45" s="124">
        <f t="shared" si="9"/>
        <v>0</v>
      </c>
      <c r="P45" s="124">
        <f t="shared" si="9"/>
        <v>0</v>
      </c>
      <c r="Q45" s="124">
        <f t="shared" si="9"/>
        <v>0</v>
      </c>
      <c r="R45" s="124">
        <f t="shared" si="9"/>
        <v>0</v>
      </c>
      <c r="S45" s="124">
        <f t="shared" si="9"/>
        <v>0</v>
      </c>
      <c r="T45" s="133" t="s">
        <v>6</v>
      </c>
      <c r="U45" s="83"/>
      <c r="V45" s="175"/>
    </row>
    <row r="46" spans="1:57" s="1" customFormat="1" ht="25.5" customHeight="1">
      <c r="A46" s="252" t="s">
        <v>52</v>
      </c>
      <c r="B46" s="253"/>
      <c r="C46" s="253"/>
      <c r="D46" s="253"/>
      <c r="E46" s="254"/>
      <c r="F46" s="236">
        <f>F24+F45+F35</f>
        <v>0</v>
      </c>
      <c r="G46" s="251"/>
      <c r="H46" s="251">
        <f>H24+H45+H35</f>
        <v>0</v>
      </c>
      <c r="I46" s="251"/>
      <c r="J46" s="251">
        <f>J24+J45+J35</f>
        <v>0</v>
      </c>
      <c r="K46" s="251"/>
      <c r="L46" s="251">
        <f>L24+L45+L35</f>
        <v>0</v>
      </c>
      <c r="M46" s="251"/>
      <c r="N46" s="130">
        <f aca="true" t="shared" si="10" ref="N46:S46">N24+N45+N35</f>
        <v>0</v>
      </c>
      <c r="O46" s="130">
        <f t="shared" si="10"/>
        <v>0</v>
      </c>
      <c r="P46" s="130">
        <f t="shared" si="10"/>
        <v>0</v>
      </c>
      <c r="Q46" s="130">
        <f t="shared" si="10"/>
        <v>0</v>
      </c>
      <c r="R46" s="130">
        <f t="shared" si="10"/>
        <v>0</v>
      </c>
      <c r="S46" s="251">
        <f t="shared" si="10"/>
        <v>0</v>
      </c>
      <c r="T46" s="237"/>
      <c r="U46" s="83"/>
      <c r="V46" s="175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</row>
    <row r="47" spans="1:58" s="78" customFormat="1" ht="25.5" customHeight="1">
      <c r="A47" s="243" t="s">
        <v>43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5"/>
      <c r="T47" s="246"/>
      <c r="U47" s="83"/>
      <c r="V47" s="175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238" t="s">
        <v>28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40"/>
      <c r="S48" s="247"/>
      <c r="T48" s="248"/>
      <c r="U48" s="83"/>
      <c r="V48" s="17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238" t="s">
        <v>22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40"/>
      <c r="S49" s="249">
        <f>S47-S48</f>
        <v>0</v>
      </c>
      <c r="T49" s="250"/>
      <c r="U49" s="83"/>
      <c r="V49" s="175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238" t="s">
        <v>129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40"/>
      <c r="S50" s="241">
        <f>MAX(SUM(S24+S35-S47),0)</f>
        <v>0</v>
      </c>
      <c r="T50" s="242"/>
      <c r="U50" s="83"/>
      <c r="V50" s="17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238" t="s">
        <v>130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40"/>
      <c r="S51" s="241">
        <f>MAX(S46-S47-S50,0)</f>
        <v>0</v>
      </c>
      <c r="T51" s="242"/>
      <c r="U51" s="83"/>
      <c r="V51" s="175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238" t="s">
        <v>128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40"/>
      <c r="S52" s="241">
        <f>IF(S46&lt;S49,"Nie wypracowano pensum",IF(SUM(S50:T51)&gt;S47*2,"Przekroczono limit nadgodzin",SUM(S50:S51)))</f>
        <v>0</v>
      </c>
      <c r="T52" s="242"/>
      <c r="U52" s="83"/>
      <c r="V52" s="175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s="78" customFormat="1" ht="25.5" customHeight="1">
      <c r="A53" s="233" t="s">
        <v>44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5"/>
      <c r="S53" s="236"/>
      <c r="T53" s="237"/>
      <c r="U53" s="83"/>
      <c r="V53" s="17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1"/>
    </row>
    <row r="54" spans="2:58" s="60" customFormat="1" ht="38.25">
      <c r="B54" s="61"/>
      <c r="C54" s="62"/>
      <c r="D54" s="62"/>
      <c r="E54" s="62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V54" s="17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81"/>
    </row>
    <row r="55" spans="1:22" s="1" customFormat="1" ht="16.5" customHeight="1">
      <c r="A55" s="84"/>
      <c r="B55" s="135" t="s">
        <v>21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7"/>
      <c r="U55" s="85"/>
      <c r="V55" s="175"/>
    </row>
    <row r="56" spans="2:22" s="1" customFormat="1" ht="15.75" customHeight="1">
      <c r="B56" s="134" t="s">
        <v>134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83"/>
      <c r="V56" s="175"/>
    </row>
    <row r="57" spans="1:22" s="1" customFormat="1" ht="15.75">
      <c r="A57" s="8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175"/>
    </row>
    <row r="58" spans="1:57" s="1" customFormat="1" ht="15.7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175"/>
      <c r="W58" s="79"/>
      <c r="X58" s="79"/>
      <c r="Y58" s="80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</row>
    <row r="59" spans="2:57" s="81" customFormat="1" ht="15.75">
      <c r="B59" s="86" t="s">
        <v>17</v>
      </c>
      <c r="C59" s="87"/>
      <c r="D59" s="87"/>
      <c r="E59" s="87"/>
      <c r="H59" s="79"/>
      <c r="I59" s="79"/>
      <c r="J59" s="79"/>
      <c r="K59" s="79"/>
      <c r="L59" s="79"/>
      <c r="M59" s="79"/>
      <c r="N59" s="79"/>
      <c r="O59" s="100"/>
      <c r="P59" s="100"/>
      <c r="Q59" s="100"/>
      <c r="R59" s="100"/>
      <c r="S59" s="100"/>
      <c r="V59" s="175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22" s="1" customFormat="1" ht="15.75">
      <c r="B60" s="88" t="s">
        <v>18</v>
      </c>
      <c r="O60" s="97"/>
      <c r="P60" s="97"/>
      <c r="Q60" s="97"/>
      <c r="R60" s="97"/>
      <c r="S60" s="97"/>
      <c r="T60" s="97"/>
      <c r="U60" s="88"/>
      <c r="V60" s="175"/>
    </row>
    <row r="61" spans="2:22" s="1" customFormat="1" ht="15.75">
      <c r="B61" s="77"/>
      <c r="V61" s="175"/>
    </row>
    <row r="62" spans="2:22" s="1" customFormat="1" ht="15.75">
      <c r="B62" s="77" t="s">
        <v>13</v>
      </c>
      <c r="O62" s="98"/>
      <c r="P62" s="98"/>
      <c r="Q62" s="98"/>
      <c r="R62" s="98"/>
      <c r="S62" s="98"/>
      <c r="T62" s="98"/>
      <c r="U62" s="77"/>
      <c r="V62" s="175"/>
    </row>
    <row r="63" spans="2:22" s="1" customFormat="1" ht="15.75">
      <c r="B63" s="90" t="s">
        <v>16</v>
      </c>
      <c r="O63" s="99"/>
      <c r="P63" s="99"/>
      <c r="Q63" s="99"/>
      <c r="R63" s="99"/>
      <c r="S63" s="99"/>
      <c r="T63" s="99"/>
      <c r="U63" s="89"/>
      <c r="V63" s="175"/>
    </row>
    <row r="64" ht="38.25">
      <c r="B64" s="65"/>
    </row>
    <row r="65" spans="10:14" ht="38.25">
      <c r="J65" s="64"/>
      <c r="L65" s="64"/>
      <c r="N65" s="64"/>
    </row>
    <row r="69" spans="16:19" ht="38.25">
      <c r="P69" s="218"/>
      <c r="Q69" s="218"/>
      <c r="R69" s="218"/>
      <c r="S69" s="218"/>
    </row>
    <row r="70" spans="15:20" ht="38.25">
      <c r="O70" s="218"/>
      <c r="P70" s="218"/>
      <c r="Q70" s="218"/>
      <c r="R70" s="218"/>
      <c r="S70" s="218"/>
      <c r="T70" s="218"/>
    </row>
  </sheetData>
  <sheetProtection/>
  <mergeCells count="49">
    <mergeCell ref="N13:N14"/>
    <mergeCell ref="A12:A14"/>
    <mergeCell ref="B12:B14"/>
    <mergeCell ref="C12:C14"/>
    <mergeCell ref="D12:D14"/>
    <mergeCell ref="E12:E14"/>
    <mergeCell ref="L13:L14"/>
    <mergeCell ref="M13:M14"/>
    <mergeCell ref="S13:S14"/>
    <mergeCell ref="T13:T14"/>
    <mergeCell ref="R12:R14"/>
    <mergeCell ref="S12:T12"/>
    <mergeCell ref="F13:F14"/>
    <mergeCell ref="G13:G14"/>
    <mergeCell ref="H13:H14"/>
    <mergeCell ref="I13:I14"/>
    <mergeCell ref="J13:J14"/>
    <mergeCell ref="K13:K14"/>
    <mergeCell ref="F35:G35"/>
    <mergeCell ref="H35:I35"/>
    <mergeCell ref="J35:K35"/>
    <mergeCell ref="S35:T35"/>
    <mergeCell ref="L35:M35"/>
    <mergeCell ref="A34:E34"/>
    <mergeCell ref="A35:E35"/>
    <mergeCell ref="F46:G46"/>
    <mergeCell ref="H46:I46"/>
    <mergeCell ref="J46:K46"/>
    <mergeCell ref="S46:T46"/>
    <mergeCell ref="L46:M46"/>
    <mergeCell ref="A45:E45"/>
    <mergeCell ref="A46:E46"/>
    <mergeCell ref="S52:T52"/>
    <mergeCell ref="A47:R47"/>
    <mergeCell ref="S47:T47"/>
    <mergeCell ref="A48:R48"/>
    <mergeCell ref="S48:T48"/>
    <mergeCell ref="A49:R49"/>
    <mergeCell ref="S49:T49"/>
    <mergeCell ref="A24:E24"/>
    <mergeCell ref="P69:S69"/>
    <mergeCell ref="O70:T70"/>
    <mergeCell ref="A53:R53"/>
    <mergeCell ref="S53:T53"/>
    <mergeCell ref="A50:R50"/>
    <mergeCell ref="S50:T50"/>
    <mergeCell ref="A51:R51"/>
    <mergeCell ref="S51:T51"/>
    <mergeCell ref="A52:R52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27.7109375" style="0" bestFit="1" customWidth="1"/>
    <col min="3" max="3" width="14.28125" style="0" bestFit="1" customWidth="1"/>
  </cols>
  <sheetData>
    <row r="1" spans="1:3" s="18" customFormat="1" ht="11.25">
      <c r="A1" s="18" t="s">
        <v>57</v>
      </c>
      <c r="B1" s="18" t="s">
        <v>58</v>
      </c>
      <c r="C1" s="18" t="s">
        <v>59</v>
      </c>
    </row>
    <row r="2" spans="1:3" ht="12.75">
      <c r="A2" t="s">
        <v>60</v>
      </c>
      <c r="C2">
        <v>180</v>
      </c>
    </row>
    <row r="3" spans="1:4" ht="12.75">
      <c r="A3" t="s">
        <v>61</v>
      </c>
      <c r="B3" t="s">
        <v>62</v>
      </c>
      <c r="C3">
        <v>180</v>
      </c>
      <c r="D3" s="34"/>
    </row>
    <row r="4" spans="1:4" ht="12.75">
      <c r="A4" t="s">
        <v>61</v>
      </c>
      <c r="B4" t="s">
        <v>63</v>
      </c>
      <c r="C4">
        <v>195</v>
      </c>
      <c r="D4" s="34"/>
    </row>
    <row r="5" spans="1:3" ht="12.75">
      <c r="A5" t="s">
        <v>64</v>
      </c>
      <c r="C5">
        <v>20</v>
      </c>
    </row>
    <row r="6" spans="1:3" ht="12.75">
      <c r="A6" t="s">
        <v>65</v>
      </c>
      <c r="B6" t="s">
        <v>66</v>
      </c>
      <c r="C6" s="34">
        <v>210</v>
      </c>
    </row>
    <row r="7" spans="1:4" ht="12.75">
      <c r="A7" t="s">
        <v>65</v>
      </c>
      <c r="C7" s="34" t="s">
        <v>124</v>
      </c>
      <c r="D7" s="27" t="s">
        <v>131</v>
      </c>
    </row>
    <row r="8" spans="1:3" ht="12.75">
      <c r="A8" t="s">
        <v>67</v>
      </c>
      <c r="C8" s="34">
        <v>240</v>
      </c>
    </row>
    <row r="9" spans="1:3" ht="12.75">
      <c r="A9" t="s">
        <v>68</v>
      </c>
      <c r="C9" s="34">
        <v>360</v>
      </c>
    </row>
    <row r="10" spans="1:3" ht="12.75">
      <c r="A10" t="s">
        <v>69</v>
      </c>
      <c r="C10" s="34">
        <v>360</v>
      </c>
    </row>
    <row r="11" spans="1:3" ht="12.75">
      <c r="A11" t="s">
        <v>115</v>
      </c>
      <c r="C11" s="34">
        <v>360</v>
      </c>
    </row>
    <row r="12" spans="1:3" ht="12.75">
      <c r="A12" t="s">
        <v>70</v>
      </c>
      <c r="C12" s="34" t="s">
        <v>127</v>
      </c>
    </row>
    <row r="13" spans="1:3" ht="12.75">
      <c r="A13" t="s">
        <v>71</v>
      </c>
      <c r="C13" s="34">
        <v>540</v>
      </c>
    </row>
    <row r="14" spans="1:4" ht="12.75">
      <c r="A14" t="s">
        <v>72</v>
      </c>
      <c r="C14" s="34">
        <v>60</v>
      </c>
      <c r="D14" t="s">
        <v>73</v>
      </c>
    </row>
    <row r="15" ht="12.75">
      <c r="C15" s="34"/>
    </row>
    <row r="16" s="18" customFormat="1" ht="11.25">
      <c r="A16" s="18" t="s">
        <v>74</v>
      </c>
    </row>
    <row r="17" spans="1:3" ht="12.75">
      <c r="A17" t="s">
        <v>75</v>
      </c>
      <c r="C17">
        <v>90</v>
      </c>
    </row>
    <row r="18" spans="1:3" ht="12.75">
      <c r="A18" t="s">
        <v>76</v>
      </c>
      <c r="C18">
        <v>120</v>
      </c>
    </row>
    <row r="19" spans="1:3" ht="12.75">
      <c r="A19" t="s">
        <v>77</v>
      </c>
      <c r="C19">
        <v>120</v>
      </c>
    </row>
    <row r="20" spans="1:3" ht="12.75">
      <c r="A20" t="s">
        <v>78</v>
      </c>
      <c r="C20">
        <v>120</v>
      </c>
    </row>
    <row r="23" ht="12.75">
      <c r="A23" t="s">
        <v>79</v>
      </c>
    </row>
    <row r="24" ht="12.75">
      <c r="A24" s="19" t="s">
        <v>116</v>
      </c>
    </row>
    <row r="25" ht="12.75">
      <c r="A25" t="s">
        <v>117</v>
      </c>
    </row>
    <row r="28" spans="1:11" ht="15.75">
      <c r="A28" s="20" t="s">
        <v>80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.75">
      <c r="A29" s="22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="21" customFormat="1" ht="15.75">
      <c r="A30" s="23" t="s">
        <v>81</v>
      </c>
    </row>
    <row r="31" s="21" customFormat="1" ht="15">
      <c r="A31" s="23" t="s">
        <v>82</v>
      </c>
    </row>
    <row r="32" s="21" customFormat="1" ht="15">
      <c r="A32" s="23" t="s">
        <v>83</v>
      </c>
    </row>
    <row r="33" s="21" customFormat="1" ht="15">
      <c r="A33" s="23" t="s">
        <v>84</v>
      </c>
    </row>
    <row r="34" s="21" customFormat="1" ht="15">
      <c r="A34" s="23" t="s">
        <v>85</v>
      </c>
    </row>
    <row r="35" s="21" customFormat="1" ht="15.75">
      <c r="A35" s="24" t="s">
        <v>86</v>
      </c>
    </row>
    <row r="36" s="21" customFormat="1" ht="15.75">
      <c r="A36" s="23" t="s">
        <v>87</v>
      </c>
    </row>
    <row r="37" s="21" customFormat="1" ht="15">
      <c r="A37" s="23"/>
    </row>
    <row r="38" spans="1:16" s="21" customFormat="1" ht="15.75">
      <c r="A38" s="25" t="s">
        <v>123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s="21" customFormat="1" ht="15.75">
      <c r="A1" s="20" t="s">
        <v>88</v>
      </c>
    </row>
    <row r="2" spans="1:29" ht="15.75">
      <c r="A2" s="22" t="s">
        <v>89</v>
      </c>
      <c r="B2" s="22"/>
      <c r="C2" s="22"/>
      <c r="D2" s="22"/>
      <c r="E2" s="22"/>
      <c r="F2" s="22"/>
      <c r="G2" s="22"/>
      <c r="H2" s="22"/>
      <c r="I2" s="21"/>
      <c r="J2" s="21"/>
      <c r="K2" s="2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15.75">
      <c r="A3" s="25" t="s">
        <v>90</v>
      </c>
      <c r="B3" s="21"/>
      <c r="C3" s="21"/>
      <c r="D3" s="32"/>
      <c r="E3" s="21"/>
      <c r="F3" s="21"/>
      <c r="G3" s="21"/>
      <c r="H3" s="21"/>
      <c r="I3" s="21"/>
      <c r="J3" s="21"/>
      <c r="K3" s="2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.75">
      <c r="A4" s="22" t="s">
        <v>91</v>
      </c>
      <c r="B4" s="22"/>
      <c r="C4" s="22"/>
      <c r="D4" s="33"/>
      <c r="E4" s="21"/>
      <c r="F4" s="21"/>
      <c r="G4" s="21"/>
      <c r="H4" s="21"/>
      <c r="I4" s="21"/>
      <c r="J4" s="21"/>
      <c r="K4" s="2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15.75">
      <c r="A5" s="22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5.75">
      <c r="A6" s="22" t="s">
        <v>86</v>
      </c>
      <c r="B6" s="21"/>
      <c r="C6" s="32"/>
      <c r="D6" s="21"/>
      <c r="E6" s="21"/>
      <c r="F6" s="21"/>
      <c r="G6" s="21"/>
      <c r="H6" s="21"/>
      <c r="I6" s="21"/>
      <c r="J6" s="21"/>
      <c r="K6" s="2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5.75">
      <c r="A7" s="22" t="s">
        <v>93</v>
      </c>
      <c r="B7" s="21"/>
      <c r="C7" s="32"/>
      <c r="D7" s="27"/>
      <c r="E7" s="21"/>
      <c r="F7" s="21"/>
      <c r="G7" s="21"/>
      <c r="H7" s="21"/>
      <c r="I7" s="21"/>
      <c r="J7" s="21"/>
      <c r="K7" s="2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37" customWidth="1"/>
    <col min="2" max="2" width="68.7109375" style="37" customWidth="1"/>
    <col min="3" max="3" width="38.00390625" style="37" customWidth="1"/>
    <col min="4" max="4" width="50.00390625" style="37" customWidth="1"/>
    <col min="5" max="16384" width="9.140625" style="37" customWidth="1"/>
  </cols>
  <sheetData>
    <row r="1" spans="2:4" ht="13.5" thickBot="1">
      <c r="B1" s="38" t="s">
        <v>94</v>
      </c>
      <c r="C1" s="39"/>
      <c r="D1" s="40"/>
    </row>
    <row r="2" spans="1:4" ht="13.5" thickBot="1">
      <c r="A2" s="41"/>
      <c r="B2" s="42" t="s">
        <v>95</v>
      </c>
      <c r="C2" s="42" t="s">
        <v>96</v>
      </c>
      <c r="D2" s="43" t="s">
        <v>97</v>
      </c>
    </row>
    <row r="3" spans="1:4" ht="51.75" customHeight="1">
      <c r="A3" s="274">
        <v>1</v>
      </c>
      <c r="B3" s="276" t="s">
        <v>119</v>
      </c>
      <c r="C3" s="278" t="s">
        <v>98</v>
      </c>
      <c r="D3" s="44" t="s">
        <v>118</v>
      </c>
    </row>
    <row r="4" spans="1:4" ht="95.25" customHeight="1" thickBot="1">
      <c r="A4" s="275"/>
      <c r="B4" s="277"/>
      <c r="C4" s="279"/>
      <c r="D4" s="45" t="s">
        <v>122</v>
      </c>
    </row>
    <row r="5" spans="1:4" ht="16.5" customHeight="1" thickBot="1">
      <c r="A5" s="28">
        <v>2</v>
      </c>
      <c r="B5" s="280" t="s">
        <v>99</v>
      </c>
      <c r="C5" s="280"/>
      <c r="D5" s="281"/>
    </row>
    <row r="6" spans="1:4" ht="138.75" customHeight="1" thickBot="1">
      <c r="A6" s="57" t="s">
        <v>100</v>
      </c>
      <c r="B6" s="29" t="s">
        <v>120</v>
      </c>
      <c r="C6" s="35" t="s">
        <v>124</v>
      </c>
      <c r="D6" s="36" t="s">
        <v>132</v>
      </c>
    </row>
    <row r="7" spans="1:4" ht="45.75" customHeight="1">
      <c r="A7" s="282" t="s">
        <v>101</v>
      </c>
      <c r="B7" s="284" t="s">
        <v>103</v>
      </c>
      <c r="C7" s="287" t="s">
        <v>125</v>
      </c>
      <c r="D7" s="44" t="s">
        <v>104</v>
      </c>
    </row>
    <row r="8" spans="1:4" ht="12.75">
      <c r="A8" s="283"/>
      <c r="B8" s="285"/>
      <c r="C8" s="288"/>
      <c r="D8" s="46" t="s">
        <v>105</v>
      </c>
    </row>
    <row r="9" spans="1:4" ht="25.5">
      <c r="A9" s="283"/>
      <c r="B9" s="285"/>
      <c r="C9" s="288"/>
      <c r="D9" s="47" t="s">
        <v>106</v>
      </c>
    </row>
    <row r="10" spans="1:4" ht="39" thickBot="1">
      <c r="A10" s="275"/>
      <c r="B10" s="286"/>
      <c r="C10" s="273"/>
      <c r="D10" s="48" t="s">
        <v>107</v>
      </c>
    </row>
    <row r="11" spans="1:4" ht="13.5" thickBot="1">
      <c r="A11" s="57" t="s">
        <v>102</v>
      </c>
      <c r="B11" s="49" t="s">
        <v>121</v>
      </c>
      <c r="C11" s="50" t="s">
        <v>127</v>
      </c>
      <c r="D11" s="51"/>
    </row>
    <row r="12" spans="1:4" ht="19.5" customHeight="1" thickBot="1">
      <c r="A12" s="58" t="s">
        <v>108</v>
      </c>
      <c r="B12" s="49" t="s">
        <v>110</v>
      </c>
      <c r="C12" s="52" t="s">
        <v>111</v>
      </c>
      <c r="D12" s="51"/>
    </row>
    <row r="13" spans="1:4" ht="63.75" customHeight="1">
      <c r="A13" s="268" t="s">
        <v>109</v>
      </c>
      <c r="B13" s="270" t="s">
        <v>112</v>
      </c>
      <c r="C13" s="272" t="s">
        <v>113</v>
      </c>
      <c r="D13" s="56" t="s">
        <v>126</v>
      </c>
    </row>
    <row r="14" spans="1:4" ht="51.75" thickBot="1">
      <c r="A14" s="269"/>
      <c r="B14" s="271"/>
      <c r="C14" s="273"/>
      <c r="D14" s="53" t="s">
        <v>114</v>
      </c>
    </row>
    <row r="15" spans="1:4" ht="12.75">
      <c r="A15" s="30"/>
      <c r="B15" s="31"/>
      <c r="C15" s="31"/>
      <c r="D15" s="54"/>
    </row>
    <row r="32" ht="15.75">
      <c r="A32" s="55"/>
    </row>
  </sheetData>
  <sheetProtection/>
  <mergeCells count="10">
    <mergeCell ref="A13:A14"/>
    <mergeCell ref="B13:B14"/>
    <mergeCell ref="C13:C14"/>
    <mergeCell ref="A3:A4"/>
    <mergeCell ref="B3:B4"/>
    <mergeCell ref="C3:C4"/>
    <mergeCell ref="B5:D5"/>
    <mergeCell ref="A7:A10"/>
    <mergeCell ref="B7:B10"/>
    <mergeCell ref="C7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5.140625" style="59" customWidth="1"/>
    <col min="2" max="2" width="65.140625" style="59" customWidth="1"/>
    <col min="3" max="3" width="14.28125" style="59" customWidth="1"/>
    <col min="4" max="4" width="8.8515625" style="59" customWidth="1"/>
    <col min="5" max="5" width="6.57421875" style="59" customWidth="1"/>
    <col min="6" max="18" width="7.28125" style="59" customWidth="1"/>
    <col min="19" max="19" width="10.7109375" style="59" customWidth="1"/>
    <col min="20" max="21" width="7.57421875" style="59" customWidth="1"/>
    <col min="22" max="22" width="7.421875" style="59" customWidth="1"/>
    <col min="23" max="58" width="9.140625" style="1" customWidth="1"/>
    <col min="59" max="16384" width="9.140625" style="59" customWidth="1"/>
  </cols>
  <sheetData>
    <row r="1" spans="2:58" s="65" customFormat="1" ht="26.25">
      <c r="B1" s="96" t="s">
        <v>2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s="65" customFormat="1" ht="19.5" customHeight="1">
      <c r="B2" s="72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s="65" customFormat="1" ht="23.25" customHeight="1">
      <c r="B3" s="72"/>
      <c r="C3" s="92" t="s">
        <v>10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65" customFormat="1" ht="18.75" customHeight="1">
      <c r="B4" s="72"/>
      <c r="C4" s="93" t="s">
        <v>11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s="65" customFormat="1" ht="13.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58" s="65" customFormat="1" ht="20.25" customHeight="1">
      <c r="B6" s="72"/>
      <c r="C6" s="92" t="s">
        <v>133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s="65" customFormat="1" ht="21" customHeight="1">
      <c r="B7" s="94" t="s">
        <v>143</v>
      </c>
      <c r="C7" s="94"/>
      <c r="D7" s="94"/>
      <c r="E7" s="94"/>
      <c r="F7" s="94"/>
      <c r="G7" s="67"/>
      <c r="H7" s="67"/>
      <c r="I7" s="67"/>
      <c r="J7" s="67"/>
      <c r="K7" s="67"/>
      <c r="L7" s="67"/>
      <c r="M7" s="67"/>
      <c r="N7" s="70"/>
      <c r="O7" s="70"/>
      <c r="P7" s="70"/>
      <c r="Q7" s="70"/>
      <c r="R7" s="70"/>
      <c r="S7" s="70"/>
      <c r="T7" s="70"/>
      <c r="U7" s="67"/>
      <c r="V7" s="6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s="65" customFormat="1" ht="22.5" customHeight="1">
      <c r="B8" s="94" t="s">
        <v>142</v>
      </c>
      <c r="C8" s="94"/>
      <c r="D8" s="94"/>
      <c r="E8" s="94"/>
      <c r="F8" s="94"/>
      <c r="G8" s="67"/>
      <c r="H8" s="67"/>
      <c r="I8" s="67"/>
      <c r="J8" s="67"/>
      <c r="K8" s="67"/>
      <c r="L8" s="67"/>
      <c r="M8" s="67"/>
      <c r="N8" s="74"/>
      <c r="O8" s="74"/>
      <c r="P8" s="74"/>
      <c r="Q8" s="66"/>
      <c r="R8" s="66"/>
      <c r="S8" s="66"/>
      <c r="T8" s="66"/>
      <c r="U8" s="66"/>
      <c r="V8" s="66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s="65" customFormat="1" ht="22.5" customHeight="1">
      <c r="B9" s="94" t="s">
        <v>144</v>
      </c>
      <c r="C9" s="94"/>
      <c r="D9" s="94"/>
      <c r="E9" s="94"/>
      <c r="F9" s="9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s="65" customFormat="1" ht="22.5" customHeight="1">
      <c r="B10" s="95" t="s">
        <v>145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7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23" ht="22.5" customHeight="1">
      <c r="A11" s="68"/>
      <c r="B11" s="71"/>
      <c r="C11" s="69"/>
      <c r="D11" s="69"/>
      <c r="E11" s="69"/>
      <c r="F11" s="147" t="s">
        <v>14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68"/>
      <c r="W11" s="76"/>
    </row>
    <row r="12" spans="1:22" ht="31.5" customHeight="1">
      <c r="A12" s="200" t="s">
        <v>160</v>
      </c>
      <c r="B12" s="202" t="s">
        <v>0</v>
      </c>
      <c r="C12" s="204" t="s">
        <v>154</v>
      </c>
      <c r="D12" s="206" t="s">
        <v>152</v>
      </c>
      <c r="E12" s="208" t="s">
        <v>156</v>
      </c>
      <c r="F12" s="196" t="s">
        <v>3</v>
      </c>
      <c r="G12" s="197"/>
      <c r="H12" s="196" t="s">
        <v>4</v>
      </c>
      <c r="I12" s="197"/>
      <c r="J12" s="196" t="s">
        <v>12</v>
      </c>
      <c r="K12" s="197"/>
      <c r="L12" s="198" t="s">
        <v>146</v>
      </c>
      <c r="M12" s="199"/>
      <c r="N12" s="180" t="s">
        <v>31</v>
      </c>
      <c r="O12" s="117" t="s">
        <v>159</v>
      </c>
      <c r="P12" s="144" t="s">
        <v>24</v>
      </c>
      <c r="Q12" s="144" t="s">
        <v>25</v>
      </c>
      <c r="R12" s="216" t="s">
        <v>26</v>
      </c>
      <c r="S12" s="214" t="s">
        <v>158</v>
      </c>
      <c r="T12" s="213" t="s">
        <v>27</v>
      </c>
      <c r="U12" s="195"/>
      <c r="V12" s="69"/>
    </row>
    <row r="13" spans="1:22" ht="31.5" customHeight="1">
      <c r="A13" s="201"/>
      <c r="B13" s="203"/>
      <c r="C13" s="205" t="s">
        <v>153</v>
      </c>
      <c r="D13" s="207" t="s">
        <v>155</v>
      </c>
      <c r="E13" s="209" t="s">
        <v>153</v>
      </c>
      <c r="F13" s="210" t="s">
        <v>46</v>
      </c>
      <c r="G13" s="179" t="s">
        <v>47</v>
      </c>
      <c r="H13" s="210" t="s">
        <v>46</v>
      </c>
      <c r="I13" s="179" t="s">
        <v>47</v>
      </c>
      <c r="J13" s="210" t="s">
        <v>46</v>
      </c>
      <c r="K13" s="179" t="s">
        <v>48</v>
      </c>
      <c r="L13" s="210" t="s">
        <v>46</v>
      </c>
      <c r="M13" s="179" t="s">
        <v>48</v>
      </c>
      <c r="N13" s="210" t="s">
        <v>45</v>
      </c>
      <c r="O13" s="217" t="s">
        <v>45</v>
      </c>
      <c r="P13" s="181" t="s">
        <v>46</v>
      </c>
      <c r="Q13" s="181" t="s">
        <v>46</v>
      </c>
      <c r="R13" s="212" t="s">
        <v>46</v>
      </c>
      <c r="S13" s="215" t="s">
        <v>157</v>
      </c>
      <c r="T13" s="211" t="s">
        <v>46</v>
      </c>
      <c r="U13" s="178" t="s">
        <v>47</v>
      </c>
      <c r="V13" s="69"/>
    </row>
    <row r="14" spans="1:45" ht="21.75" customHeight="1">
      <c r="A14" s="161" t="s">
        <v>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69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</row>
    <row r="15" spans="1:54" ht="25.5" customHeight="1">
      <c r="A15" s="150">
        <v>1</v>
      </c>
      <c r="B15" s="151"/>
      <c r="C15" s="152"/>
      <c r="D15" s="152"/>
      <c r="E15" s="153"/>
      <c r="F15" s="298"/>
      <c r="G15" s="294" t="s">
        <v>7</v>
      </c>
      <c r="H15" s="298"/>
      <c r="I15" s="294" t="s">
        <v>7</v>
      </c>
      <c r="J15" s="298"/>
      <c r="K15" s="294" t="s">
        <v>8</v>
      </c>
      <c r="L15" s="298"/>
      <c r="M15" s="294" t="s">
        <v>8</v>
      </c>
      <c r="N15" s="154"/>
      <c r="O15" s="156"/>
      <c r="P15" s="156"/>
      <c r="Q15" s="156"/>
      <c r="R15" s="157"/>
      <c r="S15" s="289">
        <f>F15+H15+J15+L15+N15+O15+P15+Q15+R15</f>
        <v>0</v>
      </c>
      <c r="T15" s="294">
        <f>F15+H15+J15+L15+N15+O15+P15+Q15+R15</f>
        <v>0</v>
      </c>
      <c r="U15" s="294" t="s">
        <v>7</v>
      </c>
      <c r="V15" s="68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5.5" customHeight="1">
      <c r="A16" s="139">
        <v>2</v>
      </c>
      <c r="B16" s="107"/>
      <c r="C16" s="108"/>
      <c r="D16" s="108"/>
      <c r="E16" s="121"/>
      <c r="F16" s="299"/>
      <c r="G16" s="294" t="s">
        <v>8</v>
      </c>
      <c r="H16" s="299"/>
      <c r="I16" s="294" t="s">
        <v>8</v>
      </c>
      <c r="J16" s="299"/>
      <c r="K16" s="294" t="s">
        <v>8</v>
      </c>
      <c r="L16" s="299"/>
      <c r="M16" s="294" t="s">
        <v>8</v>
      </c>
      <c r="N16" s="118"/>
      <c r="O16" s="109"/>
      <c r="P16" s="109"/>
      <c r="Q16" s="109"/>
      <c r="R16" s="111"/>
      <c r="S16" s="289">
        <f aca="true" t="shared" si="0" ref="S16:S24">F16+H16+J16+L16+N16+O16+P16+Q16+R16</f>
        <v>0</v>
      </c>
      <c r="T16" s="294">
        <f aca="true" t="shared" si="1" ref="T16:T24">F16+H16+J16+L16+N16+O16+P16+Q16+R16</f>
        <v>0</v>
      </c>
      <c r="U16" s="294" t="s">
        <v>7</v>
      </c>
      <c r="V16" s="68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42" ht="25.5" customHeight="1">
      <c r="A17" s="139">
        <v>3</v>
      </c>
      <c r="B17" s="107"/>
      <c r="C17" s="108"/>
      <c r="D17" s="108"/>
      <c r="E17" s="121"/>
      <c r="F17" s="299"/>
      <c r="G17" s="294" t="s">
        <v>8</v>
      </c>
      <c r="H17" s="299"/>
      <c r="I17" s="294" t="s">
        <v>8</v>
      </c>
      <c r="J17" s="299"/>
      <c r="K17" s="294" t="s">
        <v>8</v>
      </c>
      <c r="L17" s="299"/>
      <c r="M17" s="294" t="s">
        <v>8</v>
      </c>
      <c r="N17" s="118"/>
      <c r="O17" s="109"/>
      <c r="P17" s="109"/>
      <c r="Q17" s="109"/>
      <c r="R17" s="111"/>
      <c r="S17" s="289">
        <f t="shared" si="0"/>
        <v>0</v>
      </c>
      <c r="T17" s="294">
        <f t="shared" si="1"/>
        <v>0</v>
      </c>
      <c r="U17" s="294" t="s">
        <v>7</v>
      </c>
      <c r="V17" s="68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</row>
    <row r="18" spans="1:56" ht="25.5" customHeight="1">
      <c r="A18" s="139">
        <v>4</v>
      </c>
      <c r="B18" s="107"/>
      <c r="C18" s="108"/>
      <c r="D18" s="108"/>
      <c r="E18" s="121"/>
      <c r="F18" s="299"/>
      <c r="G18" s="294" t="s">
        <v>8</v>
      </c>
      <c r="H18" s="299"/>
      <c r="I18" s="294" t="s">
        <v>8</v>
      </c>
      <c r="J18" s="299"/>
      <c r="K18" s="294" t="s">
        <v>8</v>
      </c>
      <c r="L18" s="299"/>
      <c r="M18" s="294" t="s">
        <v>8</v>
      </c>
      <c r="N18" s="118"/>
      <c r="O18" s="109"/>
      <c r="P18" s="109"/>
      <c r="Q18" s="109"/>
      <c r="R18" s="111"/>
      <c r="S18" s="289">
        <f t="shared" si="0"/>
        <v>0</v>
      </c>
      <c r="T18" s="294">
        <f t="shared" si="1"/>
        <v>0</v>
      </c>
      <c r="U18" s="294" t="s">
        <v>7</v>
      </c>
      <c r="V18" s="68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</row>
    <row r="19" spans="1:56" ht="25.5" customHeight="1">
      <c r="A19" s="139">
        <v>5</v>
      </c>
      <c r="B19" s="107"/>
      <c r="C19" s="108"/>
      <c r="D19" s="108"/>
      <c r="E19" s="121"/>
      <c r="F19" s="299"/>
      <c r="G19" s="294" t="s">
        <v>8</v>
      </c>
      <c r="H19" s="299"/>
      <c r="I19" s="294" t="s">
        <v>8</v>
      </c>
      <c r="J19" s="299"/>
      <c r="K19" s="294" t="s">
        <v>8</v>
      </c>
      <c r="L19" s="299"/>
      <c r="M19" s="294" t="s">
        <v>8</v>
      </c>
      <c r="N19" s="118"/>
      <c r="O19" s="109"/>
      <c r="P19" s="109"/>
      <c r="Q19" s="109"/>
      <c r="R19" s="111"/>
      <c r="S19" s="289">
        <f t="shared" si="0"/>
        <v>0</v>
      </c>
      <c r="T19" s="294">
        <f t="shared" si="1"/>
        <v>0</v>
      </c>
      <c r="U19" s="294" t="s">
        <v>7</v>
      </c>
      <c r="V19" s="68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</row>
    <row r="20" spans="1:56" ht="25.5" customHeight="1">
      <c r="A20" s="139">
        <v>6</v>
      </c>
      <c r="B20" s="107"/>
      <c r="C20" s="108"/>
      <c r="D20" s="108"/>
      <c r="E20" s="121"/>
      <c r="F20" s="299"/>
      <c r="G20" s="294" t="s">
        <v>8</v>
      </c>
      <c r="H20" s="299"/>
      <c r="I20" s="294" t="s">
        <v>8</v>
      </c>
      <c r="J20" s="299"/>
      <c r="K20" s="294" t="s">
        <v>8</v>
      </c>
      <c r="L20" s="299"/>
      <c r="M20" s="294" t="s">
        <v>8</v>
      </c>
      <c r="N20" s="118"/>
      <c r="O20" s="109"/>
      <c r="P20" s="109"/>
      <c r="Q20" s="109"/>
      <c r="R20" s="111"/>
      <c r="S20" s="289">
        <f t="shared" si="0"/>
        <v>0</v>
      </c>
      <c r="T20" s="294">
        <f t="shared" si="1"/>
        <v>0</v>
      </c>
      <c r="U20" s="294" t="s">
        <v>7</v>
      </c>
      <c r="V20" s="68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</row>
    <row r="21" spans="1:56" ht="25.5" customHeight="1">
      <c r="A21" s="139">
        <v>7</v>
      </c>
      <c r="B21" s="107"/>
      <c r="C21" s="108"/>
      <c r="D21" s="108"/>
      <c r="E21" s="121"/>
      <c r="F21" s="299"/>
      <c r="G21" s="294" t="s">
        <v>8</v>
      </c>
      <c r="H21" s="299"/>
      <c r="I21" s="294" t="s">
        <v>8</v>
      </c>
      <c r="J21" s="299"/>
      <c r="K21" s="294" t="s">
        <v>8</v>
      </c>
      <c r="L21" s="299"/>
      <c r="M21" s="294" t="s">
        <v>8</v>
      </c>
      <c r="N21" s="118"/>
      <c r="O21" s="109"/>
      <c r="P21" s="109"/>
      <c r="Q21" s="109"/>
      <c r="R21" s="111"/>
      <c r="S21" s="289">
        <f t="shared" si="0"/>
        <v>0</v>
      </c>
      <c r="T21" s="294">
        <f t="shared" si="1"/>
        <v>0</v>
      </c>
      <c r="U21" s="294" t="s">
        <v>7</v>
      </c>
      <c r="V21" s="68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</row>
    <row r="22" spans="1:56" ht="25.5" customHeight="1">
      <c r="A22" s="139">
        <v>8</v>
      </c>
      <c r="B22" s="107"/>
      <c r="C22" s="108"/>
      <c r="D22" s="108"/>
      <c r="E22" s="121"/>
      <c r="F22" s="299"/>
      <c r="G22" s="294" t="s">
        <v>8</v>
      </c>
      <c r="H22" s="299"/>
      <c r="I22" s="294" t="s">
        <v>8</v>
      </c>
      <c r="J22" s="299"/>
      <c r="K22" s="294" t="s">
        <v>8</v>
      </c>
      <c r="L22" s="299"/>
      <c r="M22" s="294" t="s">
        <v>8</v>
      </c>
      <c r="N22" s="118"/>
      <c r="O22" s="109"/>
      <c r="P22" s="109"/>
      <c r="Q22" s="109"/>
      <c r="R22" s="111"/>
      <c r="S22" s="289">
        <f t="shared" si="0"/>
        <v>0</v>
      </c>
      <c r="T22" s="294">
        <f t="shared" si="1"/>
        <v>0</v>
      </c>
      <c r="U22" s="294" t="s">
        <v>7</v>
      </c>
      <c r="V22" s="6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</row>
    <row r="23" spans="1:57" ht="25.5" customHeight="1">
      <c r="A23" s="139">
        <v>9</v>
      </c>
      <c r="B23" s="107"/>
      <c r="C23" s="108"/>
      <c r="D23" s="108"/>
      <c r="E23" s="121"/>
      <c r="F23" s="299"/>
      <c r="G23" s="294" t="s">
        <v>8</v>
      </c>
      <c r="H23" s="299"/>
      <c r="I23" s="294" t="s">
        <v>8</v>
      </c>
      <c r="J23" s="299"/>
      <c r="K23" s="294" t="s">
        <v>8</v>
      </c>
      <c r="L23" s="299"/>
      <c r="M23" s="294" t="s">
        <v>8</v>
      </c>
      <c r="N23" s="118"/>
      <c r="O23" s="109"/>
      <c r="P23" s="109"/>
      <c r="Q23" s="109"/>
      <c r="R23" s="111"/>
      <c r="S23" s="289">
        <f t="shared" si="0"/>
        <v>0</v>
      </c>
      <c r="T23" s="294">
        <f t="shared" si="1"/>
        <v>0</v>
      </c>
      <c r="U23" s="294" t="s">
        <v>7</v>
      </c>
      <c r="V23" s="6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</row>
    <row r="24" spans="1:57" ht="25.5" customHeight="1">
      <c r="A24" s="140">
        <v>10</v>
      </c>
      <c r="B24" s="112"/>
      <c r="C24" s="113"/>
      <c r="D24" s="113"/>
      <c r="E24" s="122"/>
      <c r="F24" s="300"/>
      <c r="G24" s="294" t="s">
        <v>8</v>
      </c>
      <c r="H24" s="300"/>
      <c r="I24" s="294" t="s">
        <v>8</v>
      </c>
      <c r="J24" s="300"/>
      <c r="K24" s="294" t="s">
        <v>8</v>
      </c>
      <c r="L24" s="300"/>
      <c r="M24" s="294" t="s">
        <v>8</v>
      </c>
      <c r="N24" s="119"/>
      <c r="O24" s="114"/>
      <c r="P24" s="114"/>
      <c r="Q24" s="114"/>
      <c r="R24" s="116"/>
      <c r="S24" s="289">
        <f t="shared" si="0"/>
        <v>0</v>
      </c>
      <c r="T24" s="294">
        <f t="shared" si="1"/>
        <v>0</v>
      </c>
      <c r="U24" s="294" t="s">
        <v>7</v>
      </c>
      <c r="V24" s="68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</row>
    <row r="25" spans="1:22" ht="25.5" customHeight="1">
      <c r="A25" s="182" t="s">
        <v>15</v>
      </c>
      <c r="B25" s="183"/>
      <c r="C25" s="183"/>
      <c r="D25" s="183"/>
      <c r="E25" s="184"/>
      <c r="F25" s="289">
        <f>SUM(F15:F24)</f>
        <v>0</v>
      </c>
      <c r="G25" s="289" t="s">
        <v>6</v>
      </c>
      <c r="H25" s="289">
        <f>SUM(H15:H24)</f>
        <v>0</v>
      </c>
      <c r="I25" s="289" t="s">
        <v>6</v>
      </c>
      <c r="J25" s="289">
        <f>SUM(J15:J24)</f>
        <v>0</v>
      </c>
      <c r="K25" s="289" t="s">
        <v>6</v>
      </c>
      <c r="L25" s="289">
        <f>SUM(L15:L24)</f>
        <v>0</v>
      </c>
      <c r="M25" s="289" t="s">
        <v>6</v>
      </c>
      <c r="N25" s="289">
        <f aca="true" t="shared" si="2" ref="N25:T25">SUM(N15:N24)</f>
        <v>0</v>
      </c>
      <c r="O25" s="289">
        <f t="shared" si="2"/>
        <v>0</v>
      </c>
      <c r="P25" s="289">
        <f t="shared" si="2"/>
        <v>0</v>
      </c>
      <c r="Q25" s="289">
        <f t="shared" si="2"/>
        <v>0</v>
      </c>
      <c r="R25" s="289">
        <f t="shared" si="2"/>
        <v>0</v>
      </c>
      <c r="S25" s="289">
        <f t="shared" si="2"/>
        <v>0</v>
      </c>
      <c r="T25" s="289">
        <f t="shared" si="2"/>
        <v>0</v>
      </c>
      <c r="U25" s="289" t="s">
        <v>6</v>
      </c>
      <c r="V25" s="69"/>
    </row>
    <row r="26" spans="1:47" ht="21.75" customHeight="1">
      <c r="A26" s="165" t="s">
        <v>20</v>
      </c>
      <c r="B26" s="166"/>
      <c r="C26" s="166"/>
      <c r="D26" s="166"/>
      <c r="E26" s="167"/>
      <c r="F26" s="291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3"/>
      <c r="V26" s="69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58" ht="25.5" customHeight="1">
      <c r="A27" s="138">
        <v>1</v>
      </c>
      <c r="B27" s="102"/>
      <c r="C27" s="103"/>
      <c r="D27" s="103"/>
      <c r="E27" s="120"/>
      <c r="F27" s="301"/>
      <c r="G27" s="313"/>
      <c r="H27" s="301"/>
      <c r="I27" s="313"/>
      <c r="J27" s="301"/>
      <c r="K27" s="313"/>
      <c r="L27" s="301"/>
      <c r="M27" s="313"/>
      <c r="N27" s="117"/>
      <c r="O27" s="104"/>
      <c r="P27" s="104"/>
      <c r="Q27" s="104"/>
      <c r="R27" s="295"/>
      <c r="S27" s="289">
        <f>SUM(F27:R27)</f>
        <v>0</v>
      </c>
      <c r="T27" s="294">
        <f>F27+H27+J27+L27+N27+O27+P27+Q27+R27</f>
        <v>0</v>
      </c>
      <c r="U27" s="294">
        <f>G27+I27+K27+M27</f>
        <v>0</v>
      </c>
      <c r="V27" s="69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BF27" s="59"/>
    </row>
    <row r="28" spans="1:58" ht="25.5" customHeight="1">
      <c r="A28" s="139">
        <v>2</v>
      </c>
      <c r="B28" s="107"/>
      <c r="C28" s="108"/>
      <c r="D28" s="108"/>
      <c r="E28" s="121"/>
      <c r="F28" s="299"/>
      <c r="G28" s="313"/>
      <c r="H28" s="299"/>
      <c r="I28" s="313"/>
      <c r="J28" s="299"/>
      <c r="K28" s="313"/>
      <c r="L28" s="299"/>
      <c r="M28" s="313"/>
      <c r="N28" s="118"/>
      <c r="O28" s="109"/>
      <c r="P28" s="109"/>
      <c r="Q28" s="109"/>
      <c r="R28" s="296"/>
      <c r="S28" s="289">
        <f>SUM(F28:R28)</f>
        <v>0</v>
      </c>
      <c r="T28" s="294">
        <f>F28+H28+J28+L28+N28+O28+P28+Q28+R28</f>
        <v>0</v>
      </c>
      <c r="U28" s="294">
        <f>G28+I28+K28+M28</f>
        <v>0</v>
      </c>
      <c r="V28" s="69"/>
      <c r="BF28" s="59"/>
    </row>
    <row r="29" spans="1:22" ht="25.5" customHeight="1">
      <c r="A29" s="139">
        <v>3</v>
      </c>
      <c r="B29" s="107"/>
      <c r="C29" s="108"/>
      <c r="D29" s="108"/>
      <c r="E29" s="121"/>
      <c r="F29" s="299"/>
      <c r="G29" s="313"/>
      <c r="H29" s="299"/>
      <c r="I29" s="313"/>
      <c r="J29" s="299"/>
      <c r="K29" s="313"/>
      <c r="L29" s="299"/>
      <c r="M29" s="313"/>
      <c r="N29" s="118"/>
      <c r="O29" s="109"/>
      <c r="P29" s="109"/>
      <c r="Q29" s="109"/>
      <c r="R29" s="296"/>
      <c r="S29" s="289">
        <f>SUM(F29:R29)</f>
        <v>0</v>
      </c>
      <c r="T29" s="294">
        <f>F29+H29+J29+L29+N29+O29+P29+Q29+R29</f>
        <v>0</v>
      </c>
      <c r="U29" s="294">
        <f>G29+I29+K29+M29</f>
        <v>0</v>
      </c>
      <c r="V29" s="69"/>
    </row>
    <row r="30" spans="1:22" ht="25.5" customHeight="1">
      <c r="A30" s="139">
        <v>4</v>
      </c>
      <c r="B30" s="107"/>
      <c r="C30" s="108"/>
      <c r="D30" s="108"/>
      <c r="E30" s="121"/>
      <c r="F30" s="299"/>
      <c r="G30" s="313"/>
      <c r="H30" s="299"/>
      <c r="I30" s="313"/>
      <c r="J30" s="299"/>
      <c r="K30" s="313"/>
      <c r="L30" s="299"/>
      <c r="M30" s="313"/>
      <c r="N30" s="118"/>
      <c r="O30" s="109"/>
      <c r="P30" s="109"/>
      <c r="Q30" s="109"/>
      <c r="R30" s="296"/>
      <c r="S30" s="289">
        <f>SUM(F30:R30)</f>
        <v>0</v>
      </c>
      <c r="T30" s="294">
        <f>F30+H30+J30+L30+N30+O30+P30+Q30+R30</f>
        <v>0</v>
      </c>
      <c r="U30" s="294">
        <f>G30+I30+K30+M30</f>
        <v>0</v>
      </c>
      <c r="V30" s="69"/>
    </row>
    <row r="31" spans="1:22" ht="25.5" customHeight="1">
      <c r="A31" s="139">
        <v>5</v>
      </c>
      <c r="B31" s="107"/>
      <c r="C31" s="108"/>
      <c r="D31" s="108"/>
      <c r="E31" s="121"/>
      <c r="F31" s="299"/>
      <c r="G31" s="313"/>
      <c r="H31" s="299"/>
      <c r="I31" s="313"/>
      <c r="J31" s="299"/>
      <c r="K31" s="313"/>
      <c r="L31" s="299"/>
      <c r="M31" s="313"/>
      <c r="N31" s="118"/>
      <c r="O31" s="109"/>
      <c r="P31" s="109"/>
      <c r="Q31" s="109"/>
      <c r="R31" s="296"/>
      <c r="S31" s="289">
        <f>SUM(F31:R31)</f>
        <v>0</v>
      </c>
      <c r="T31" s="294">
        <f>F31+H31+J31+L31+N31+O31+P31+Q31+R31</f>
        <v>0</v>
      </c>
      <c r="U31" s="294">
        <f>G31+I31+K31+M31</f>
        <v>0</v>
      </c>
      <c r="V31" s="69"/>
    </row>
    <row r="32" spans="1:22" ht="25.5" customHeight="1">
      <c r="A32" s="140">
        <v>6</v>
      </c>
      <c r="B32" s="112"/>
      <c r="C32" s="113"/>
      <c r="D32" s="113"/>
      <c r="E32" s="122"/>
      <c r="F32" s="300"/>
      <c r="G32" s="313"/>
      <c r="H32" s="300"/>
      <c r="I32" s="313"/>
      <c r="J32" s="300"/>
      <c r="K32" s="313"/>
      <c r="L32" s="300"/>
      <c r="M32" s="313"/>
      <c r="N32" s="119"/>
      <c r="O32" s="114"/>
      <c r="P32" s="114"/>
      <c r="Q32" s="114"/>
      <c r="R32" s="297"/>
      <c r="S32" s="289">
        <f>SUM(F32:R32)</f>
        <v>0</v>
      </c>
      <c r="T32" s="294">
        <f>F32+H32+J32+L32+N32+O32+P32+Q32+R32</f>
        <v>0</v>
      </c>
      <c r="U32" s="294">
        <f>G32+I32+K32+M32</f>
        <v>0</v>
      </c>
      <c r="V32" s="69"/>
    </row>
    <row r="33" spans="1:22" ht="25.5" customHeight="1">
      <c r="A33" s="182" t="s">
        <v>51</v>
      </c>
      <c r="B33" s="183"/>
      <c r="C33" s="183"/>
      <c r="D33" s="183"/>
      <c r="E33" s="183"/>
      <c r="F33" s="302">
        <f>SUM(F27:F32)</f>
        <v>0</v>
      </c>
      <c r="G33" s="289">
        <f>SUM(G27:G32)</f>
        <v>0</v>
      </c>
      <c r="H33" s="303">
        <f>SUM(H27:H32)</f>
        <v>0</v>
      </c>
      <c r="I33" s="289">
        <f>SUM(I27:I32)</f>
        <v>0</v>
      </c>
      <c r="J33" s="303">
        <f>SUM(J27:J32)</f>
        <v>0</v>
      </c>
      <c r="K33" s="289">
        <f>SUM(K27:K32)</f>
        <v>0</v>
      </c>
      <c r="L33" s="303">
        <f>SUM(L27:L32)</f>
        <v>0</v>
      </c>
      <c r="M33" s="289">
        <f>SUM(M27:M32)</f>
        <v>0</v>
      </c>
      <c r="N33" s="304">
        <f>SUM(N27:N32)</f>
        <v>0</v>
      </c>
      <c r="O33" s="289">
        <f>SUM(O27:O32)</f>
        <v>0</v>
      </c>
      <c r="P33" s="289">
        <f>SUM(P27:P32)</f>
        <v>0</v>
      </c>
      <c r="Q33" s="289">
        <f>SUM(Q27:Q32)</f>
        <v>0</v>
      </c>
      <c r="R33" s="289">
        <f>SUM(R27:R32)</f>
        <v>0</v>
      </c>
      <c r="S33" s="289">
        <f>SUM(S27:S32)</f>
        <v>0</v>
      </c>
      <c r="T33" s="289">
        <f>SUM(T27:T32)</f>
        <v>0</v>
      </c>
      <c r="U33" s="289">
        <f>SUM(U27:U32)</f>
        <v>0</v>
      </c>
      <c r="V33" s="69"/>
    </row>
    <row r="34" spans="1:57" ht="42.75" customHeight="1">
      <c r="A34" s="185" t="s">
        <v>141</v>
      </c>
      <c r="B34" s="186"/>
      <c r="C34" s="186"/>
      <c r="D34" s="186"/>
      <c r="E34" s="186"/>
      <c r="F34" s="290">
        <f>F33+1.5*G33</f>
        <v>0</v>
      </c>
      <c r="G34" s="290"/>
      <c r="H34" s="290">
        <f>H33+1.5*I33</f>
        <v>0</v>
      </c>
      <c r="I34" s="290"/>
      <c r="J34" s="290">
        <f>J33+1.5*K33</f>
        <v>0</v>
      </c>
      <c r="K34" s="290"/>
      <c r="L34" s="290">
        <f>L33+1.5*M33</f>
        <v>0</v>
      </c>
      <c r="M34" s="290"/>
      <c r="N34" s="289">
        <f>N33</f>
        <v>0</v>
      </c>
      <c r="O34" s="289">
        <f>O33</f>
        <v>0</v>
      </c>
      <c r="P34" s="289">
        <f>P33</f>
        <v>0</v>
      </c>
      <c r="Q34" s="289">
        <f>Q33</f>
        <v>0</v>
      </c>
      <c r="R34" s="289">
        <f>R33</f>
        <v>0</v>
      </c>
      <c r="S34" s="289">
        <f>F34+H34+J34+L34+N34+O34+P34+Q34+R34</f>
        <v>0</v>
      </c>
      <c r="T34" s="290">
        <f>T33+1.5*U33</f>
        <v>0</v>
      </c>
      <c r="U34" s="290"/>
      <c r="V34" s="69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</row>
    <row r="35" spans="1:57" ht="27" customHeight="1">
      <c r="A35" s="101" t="s">
        <v>49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69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</row>
    <row r="36" spans="1:54" s="1" customFormat="1" ht="25.5" customHeight="1">
      <c r="A36" s="138">
        <v>1</v>
      </c>
      <c r="B36" s="102"/>
      <c r="C36" s="103"/>
      <c r="D36" s="103"/>
      <c r="E36" s="120"/>
      <c r="F36" s="301"/>
      <c r="G36" s="294" t="s">
        <v>7</v>
      </c>
      <c r="H36" s="301"/>
      <c r="I36" s="294" t="s">
        <v>7</v>
      </c>
      <c r="J36" s="301"/>
      <c r="K36" s="294" t="s">
        <v>7</v>
      </c>
      <c r="L36" s="301"/>
      <c r="M36" s="294" t="s">
        <v>7</v>
      </c>
      <c r="N36" s="117"/>
      <c r="O36" s="104"/>
      <c r="P36" s="104"/>
      <c r="Q36" s="104"/>
      <c r="R36" s="295"/>
      <c r="S36" s="289">
        <f>F36+H36+J36+L36+N36+O36+P36+Q36+R36</f>
        <v>0</v>
      </c>
      <c r="T36" s="294">
        <f>F36+H36+J36+L36+N36+O36+P36+Q36+R36</f>
        <v>0</v>
      </c>
      <c r="U36" s="294" t="s">
        <v>7</v>
      </c>
      <c r="V36" s="82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</row>
    <row r="37" spans="1:54" s="1" customFormat="1" ht="25.5" customHeight="1">
      <c r="A37" s="139">
        <v>2</v>
      </c>
      <c r="B37" s="107"/>
      <c r="C37" s="108"/>
      <c r="D37" s="108"/>
      <c r="E37" s="121"/>
      <c r="F37" s="299"/>
      <c r="G37" s="294" t="s">
        <v>8</v>
      </c>
      <c r="H37" s="299"/>
      <c r="I37" s="294" t="s">
        <v>8</v>
      </c>
      <c r="J37" s="299"/>
      <c r="K37" s="294" t="s">
        <v>8</v>
      </c>
      <c r="L37" s="299"/>
      <c r="M37" s="294" t="s">
        <v>8</v>
      </c>
      <c r="N37" s="118"/>
      <c r="O37" s="109"/>
      <c r="P37" s="109"/>
      <c r="Q37" s="109"/>
      <c r="R37" s="296"/>
      <c r="S37" s="289">
        <f aca="true" t="shared" si="3" ref="S37:S43">F37+H37+J37+L37+N37+O37+P37+Q37+R37</f>
        <v>0</v>
      </c>
      <c r="T37" s="294">
        <f aca="true" t="shared" si="4" ref="T37:T43">F37+H37+J37+L37+N37+O37+P37+Q37+R37</f>
        <v>0</v>
      </c>
      <c r="U37" s="294" t="s">
        <v>8</v>
      </c>
      <c r="V37" s="82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</row>
    <row r="38" spans="1:42" s="1" customFormat="1" ht="25.5" customHeight="1">
      <c r="A38" s="139">
        <v>3</v>
      </c>
      <c r="B38" s="107"/>
      <c r="C38" s="108"/>
      <c r="D38" s="108"/>
      <c r="E38" s="121"/>
      <c r="F38" s="299"/>
      <c r="G38" s="294" t="s">
        <v>8</v>
      </c>
      <c r="H38" s="299"/>
      <c r="I38" s="294" t="s">
        <v>8</v>
      </c>
      <c r="J38" s="299"/>
      <c r="K38" s="294" t="s">
        <v>8</v>
      </c>
      <c r="L38" s="299"/>
      <c r="M38" s="294" t="s">
        <v>8</v>
      </c>
      <c r="N38" s="118"/>
      <c r="O38" s="109"/>
      <c r="P38" s="109"/>
      <c r="Q38" s="109"/>
      <c r="R38" s="296"/>
      <c r="S38" s="289">
        <f t="shared" si="3"/>
        <v>0</v>
      </c>
      <c r="T38" s="294">
        <f t="shared" si="4"/>
        <v>0</v>
      </c>
      <c r="U38" s="294" t="s">
        <v>8</v>
      </c>
      <c r="V38" s="82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</row>
    <row r="39" spans="1:56" s="1" customFormat="1" ht="25.5" customHeight="1">
      <c r="A39" s="139">
        <v>4</v>
      </c>
      <c r="B39" s="107"/>
      <c r="C39" s="108"/>
      <c r="D39" s="108"/>
      <c r="E39" s="121"/>
      <c r="F39" s="299"/>
      <c r="G39" s="294" t="s">
        <v>8</v>
      </c>
      <c r="H39" s="299"/>
      <c r="I39" s="294" t="s">
        <v>8</v>
      </c>
      <c r="J39" s="299"/>
      <c r="K39" s="294" t="s">
        <v>8</v>
      </c>
      <c r="L39" s="299"/>
      <c r="M39" s="294" t="s">
        <v>8</v>
      </c>
      <c r="N39" s="118"/>
      <c r="O39" s="109"/>
      <c r="P39" s="109"/>
      <c r="Q39" s="109"/>
      <c r="R39" s="296"/>
      <c r="S39" s="289">
        <f>F39+H39+J39+L39+N39+O39+P39+Q39+R39</f>
        <v>0</v>
      </c>
      <c r="T39" s="294">
        <f t="shared" si="4"/>
        <v>0</v>
      </c>
      <c r="U39" s="294" t="s">
        <v>8</v>
      </c>
      <c r="V39" s="8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</row>
    <row r="40" spans="1:56" s="1" customFormat="1" ht="25.5" customHeight="1">
      <c r="A40" s="139">
        <v>5</v>
      </c>
      <c r="B40" s="107"/>
      <c r="C40" s="108"/>
      <c r="D40" s="108"/>
      <c r="E40" s="121"/>
      <c r="F40" s="299"/>
      <c r="G40" s="294" t="s">
        <v>8</v>
      </c>
      <c r="H40" s="299"/>
      <c r="I40" s="294" t="s">
        <v>8</v>
      </c>
      <c r="J40" s="299"/>
      <c r="K40" s="294" t="s">
        <v>8</v>
      </c>
      <c r="L40" s="299"/>
      <c r="M40" s="294" t="s">
        <v>8</v>
      </c>
      <c r="N40" s="118"/>
      <c r="O40" s="109"/>
      <c r="P40" s="109"/>
      <c r="Q40" s="109"/>
      <c r="R40" s="296"/>
      <c r="S40" s="289">
        <f t="shared" si="3"/>
        <v>0</v>
      </c>
      <c r="T40" s="294">
        <f t="shared" si="4"/>
        <v>0</v>
      </c>
      <c r="U40" s="294" t="s">
        <v>8</v>
      </c>
      <c r="V40" s="82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</row>
    <row r="41" spans="1:57" s="1" customFormat="1" ht="25.5" customHeight="1">
      <c r="A41" s="139">
        <v>6</v>
      </c>
      <c r="B41" s="107"/>
      <c r="C41" s="108"/>
      <c r="D41" s="108"/>
      <c r="E41" s="121"/>
      <c r="F41" s="299"/>
      <c r="G41" s="294" t="s">
        <v>8</v>
      </c>
      <c r="H41" s="299"/>
      <c r="I41" s="294" t="s">
        <v>8</v>
      </c>
      <c r="J41" s="299"/>
      <c r="K41" s="294" t="s">
        <v>8</v>
      </c>
      <c r="L41" s="299"/>
      <c r="M41" s="294" t="s">
        <v>8</v>
      </c>
      <c r="N41" s="118"/>
      <c r="O41" s="109"/>
      <c r="P41" s="109"/>
      <c r="Q41" s="109"/>
      <c r="R41" s="296"/>
      <c r="S41" s="289">
        <f t="shared" si="3"/>
        <v>0</v>
      </c>
      <c r="T41" s="294">
        <f t="shared" si="4"/>
        <v>0</v>
      </c>
      <c r="U41" s="294" t="s">
        <v>8</v>
      </c>
      <c r="V41" s="8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1:57" s="1" customFormat="1" ht="25.5" customHeight="1">
      <c r="A42" s="139">
        <v>7</v>
      </c>
      <c r="B42" s="107"/>
      <c r="C42" s="108"/>
      <c r="D42" s="108"/>
      <c r="E42" s="121"/>
      <c r="F42" s="299"/>
      <c r="G42" s="294" t="s">
        <v>8</v>
      </c>
      <c r="H42" s="299"/>
      <c r="I42" s="294" t="s">
        <v>8</v>
      </c>
      <c r="J42" s="299"/>
      <c r="K42" s="294" t="s">
        <v>8</v>
      </c>
      <c r="L42" s="299"/>
      <c r="M42" s="294" t="s">
        <v>8</v>
      </c>
      <c r="N42" s="118"/>
      <c r="O42" s="109"/>
      <c r="P42" s="109"/>
      <c r="Q42" s="109"/>
      <c r="R42" s="296"/>
      <c r="S42" s="289">
        <f t="shared" si="3"/>
        <v>0</v>
      </c>
      <c r="T42" s="294">
        <f t="shared" si="4"/>
        <v>0</v>
      </c>
      <c r="U42" s="294" t="s">
        <v>8</v>
      </c>
      <c r="V42" s="82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1:57" s="1" customFormat="1" ht="25.5" customHeight="1">
      <c r="A43" s="140">
        <v>8</v>
      </c>
      <c r="B43" s="112"/>
      <c r="C43" s="113"/>
      <c r="D43" s="113"/>
      <c r="E43" s="122"/>
      <c r="F43" s="300"/>
      <c r="G43" s="294" t="s">
        <v>8</v>
      </c>
      <c r="H43" s="300"/>
      <c r="I43" s="294" t="s">
        <v>8</v>
      </c>
      <c r="J43" s="300"/>
      <c r="K43" s="294" t="s">
        <v>8</v>
      </c>
      <c r="L43" s="300"/>
      <c r="M43" s="294" t="s">
        <v>8</v>
      </c>
      <c r="N43" s="119"/>
      <c r="O43" s="114"/>
      <c r="P43" s="114"/>
      <c r="Q43" s="114"/>
      <c r="R43" s="297"/>
      <c r="S43" s="289">
        <f t="shared" si="3"/>
        <v>0</v>
      </c>
      <c r="T43" s="294">
        <f t="shared" si="4"/>
        <v>0</v>
      </c>
      <c r="U43" s="294" t="s">
        <v>8</v>
      </c>
      <c r="V43" s="82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1:22" s="1" customFormat="1" ht="25.5" customHeight="1">
      <c r="A44" s="182" t="s">
        <v>50</v>
      </c>
      <c r="B44" s="183"/>
      <c r="C44" s="183"/>
      <c r="D44" s="183"/>
      <c r="E44" s="183"/>
      <c r="F44" s="289">
        <f>SUM(F36:F43)</f>
        <v>0</v>
      </c>
      <c r="G44" s="289" t="s">
        <v>6</v>
      </c>
      <c r="H44" s="289">
        <f>SUM(H36:H43)</f>
        <v>0</v>
      </c>
      <c r="I44" s="289" t="s">
        <v>6</v>
      </c>
      <c r="J44" s="289">
        <f>SUM(J36:J43)</f>
        <v>0</v>
      </c>
      <c r="K44" s="289" t="s">
        <v>6</v>
      </c>
      <c r="L44" s="289">
        <f>SUM(L36:L43)</f>
        <v>0</v>
      </c>
      <c r="M44" s="289" t="s">
        <v>6</v>
      </c>
      <c r="N44" s="289">
        <f aca="true" t="shared" si="5" ref="N44:T44">SUM(N36:N43)</f>
        <v>0</v>
      </c>
      <c r="O44" s="289">
        <f t="shared" si="5"/>
        <v>0</v>
      </c>
      <c r="P44" s="289">
        <f t="shared" si="5"/>
        <v>0</v>
      </c>
      <c r="Q44" s="289">
        <f t="shared" si="5"/>
        <v>0</v>
      </c>
      <c r="R44" s="289">
        <f t="shared" si="5"/>
        <v>0</v>
      </c>
      <c r="S44" s="289">
        <f t="shared" si="5"/>
        <v>0</v>
      </c>
      <c r="T44" s="289">
        <f t="shared" si="5"/>
        <v>0</v>
      </c>
      <c r="U44" s="289" t="s">
        <v>6</v>
      </c>
      <c r="V44" s="83"/>
    </row>
    <row r="45" spans="1:57" s="1" customFormat="1" ht="25.5" customHeight="1">
      <c r="A45" s="185" t="s">
        <v>52</v>
      </c>
      <c r="B45" s="186"/>
      <c r="C45" s="186"/>
      <c r="D45" s="186"/>
      <c r="E45" s="186"/>
      <c r="F45" s="290">
        <f>F25+F44+F34</f>
        <v>0</v>
      </c>
      <c r="G45" s="290"/>
      <c r="H45" s="290">
        <f>H25+H44+H34</f>
        <v>0</v>
      </c>
      <c r="I45" s="290"/>
      <c r="J45" s="290">
        <f>J25+J44+J34</f>
        <v>0</v>
      </c>
      <c r="K45" s="290"/>
      <c r="L45" s="290">
        <f>L25+L44+L34</f>
        <v>0</v>
      </c>
      <c r="M45" s="290"/>
      <c r="N45" s="289">
        <f>N25+N44+N34</f>
        <v>0</v>
      </c>
      <c r="O45" s="289">
        <f>O25+O44+O34</f>
        <v>0</v>
      </c>
      <c r="P45" s="289">
        <f>P25+P44+P34</f>
        <v>0</v>
      </c>
      <c r="Q45" s="289">
        <f>Q25+Q44+Q34</f>
        <v>0</v>
      </c>
      <c r="R45" s="289">
        <f>R25+R44+R34</f>
        <v>0</v>
      </c>
      <c r="S45" s="289">
        <f>S25+S44+S34</f>
        <v>0</v>
      </c>
      <c r="T45" s="290">
        <f>T25+T44+T34</f>
        <v>0</v>
      </c>
      <c r="U45" s="290"/>
      <c r="V45" s="83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1:58" s="78" customFormat="1" ht="25.5" customHeight="1">
      <c r="A46" s="187"/>
      <c r="B46" s="188"/>
      <c r="C46" s="188"/>
      <c r="D46" s="188"/>
      <c r="E46" s="188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 t="s">
        <v>43</v>
      </c>
      <c r="Q46" s="305"/>
      <c r="R46" s="305"/>
      <c r="S46" s="306"/>
      <c r="T46" s="307"/>
      <c r="U46" s="308"/>
      <c r="V46" s="8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78" customFormat="1" ht="25.5" customHeight="1">
      <c r="A47" s="189"/>
      <c r="B47" s="190"/>
      <c r="C47" s="190"/>
      <c r="D47" s="190"/>
      <c r="E47" s="190"/>
      <c r="F47" s="190"/>
      <c r="G47" s="190"/>
      <c r="I47" s="190"/>
      <c r="J47" s="190" t="s">
        <v>28</v>
      </c>
      <c r="K47" s="190"/>
      <c r="L47" s="190"/>
      <c r="M47" s="190"/>
      <c r="N47" s="190"/>
      <c r="O47" s="190"/>
      <c r="P47" s="190"/>
      <c r="Q47" s="190"/>
      <c r="R47" s="190"/>
      <c r="S47" s="191"/>
      <c r="T47" s="307"/>
      <c r="U47" s="308"/>
      <c r="V47" s="8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78" customFormat="1" ht="25.5" customHeight="1">
      <c r="A48" s="189"/>
      <c r="B48" s="190"/>
      <c r="C48" s="190"/>
      <c r="D48" s="190"/>
      <c r="E48" s="190"/>
      <c r="F48" s="190"/>
      <c r="G48" s="190"/>
      <c r="H48" s="190"/>
      <c r="I48" s="190" t="s">
        <v>22</v>
      </c>
      <c r="K48" s="190"/>
      <c r="L48" s="190"/>
      <c r="M48" s="190"/>
      <c r="N48" s="190"/>
      <c r="O48" s="190"/>
      <c r="P48" s="190"/>
      <c r="Q48" s="190"/>
      <c r="R48" s="190"/>
      <c r="S48" s="191"/>
      <c r="T48" s="309">
        <f>T46-T47</f>
        <v>0</v>
      </c>
      <c r="U48" s="310"/>
      <c r="V48" s="8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78" customFormat="1" ht="25.5" customHeight="1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M49" s="190" t="s">
        <v>129</v>
      </c>
      <c r="N49" s="190"/>
      <c r="O49" s="190"/>
      <c r="P49" s="190"/>
      <c r="Q49" s="190"/>
      <c r="R49" s="190"/>
      <c r="S49" s="191"/>
      <c r="T49" s="309">
        <f>MAX(SUM(T25+T34-T46),0)</f>
        <v>0</v>
      </c>
      <c r="U49" s="310"/>
      <c r="V49" s="8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78" customFormat="1" ht="25.5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M50" s="190" t="s">
        <v>130</v>
      </c>
      <c r="N50" s="190"/>
      <c r="O50" s="190"/>
      <c r="P50" s="190"/>
      <c r="Q50" s="190"/>
      <c r="R50" s="190"/>
      <c r="S50" s="191"/>
      <c r="T50" s="309">
        <f>MAX(T45-T46-T49,0)</f>
        <v>0</v>
      </c>
      <c r="U50" s="310"/>
      <c r="V50" s="8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78" customFormat="1" ht="25.5" customHeigh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M51" s="190" t="s">
        <v>128</v>
      </c>
      <c r="N51" s="190"/>
      <c r="O51" s="190"/>
      <c r="P51" s="190"/>
      <c r="Q51" s="190"/>
      <c r="R51" s="190"/>
      <c r="S51" s="191"/>
      <c r="T51" s="309">
        <f>IF(T45&lt;T48,"Nie wypracowano pensum",IF(SUM(T49:U50)&gt;T46*2,"Przekroczono limit nadgodzin",SUM(T49:T50)))</f>
        <v>0</v>
      </c>
      <c r="U51" s="310"/>
      <c r="V51" s="8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78" customFormat="1" ht="25.5" customHeight="1">
      <c r="A52" s="192" t="s">
        <v>150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 t="s">
        <v>151</v>
      </c>
      <c r="M52" s="193"/>
      <c r="N52" s="193"/>
      <c r="O52" s="193"/>
      <c r="P52" s="193"/>
      <c r="Q52" s="193"/>
      <c r="R52" s="193"/>
      <c r="S52" s="194"/>
      <c r="T52" s="311"/>
      <c r="U52" s="312"/>
      <c r="V52" s="8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1"/>
    </row>
    <row r="53" spans="2:58" s="60" customFormat="1" ht="38.25">
      <c r="B53" s="61"/>
      <c r="C53" s="62"/>
      <c r="D53" s="62"/>
      <c r="E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81"/>
    </row>
    <row r="54" spans="1:22" s="1" customFormat="1" ht="16.5" customHeight="1">
      <c r="A54" s="84"/>
      <c r="B54" s="135" t="s">
        <v>21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85"/>
    </row>
    <row r="55" spans="2:22" s="1" customFormat="1" ht="15.75" customHeight="1">
      <c r="B55" s="134" t="s">
        <v>134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83"/>
    </row>
    <row r="56" spans="1:22" s="1" customFormat="1" ht="15.75">
      <c r="A56" s="8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57" s="1" customFormat="1" ht="15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79"/>
      <c r="X57" s="79"/>
      <c r="Y57" s="80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1" customFormat="1" ht="15.75">
      <c r="B58" s="86" t="s">
        <v>17</v>
      </c>
      <c r="C58" s="87"/>
      <c r="D58" s="87"/>
      <c r="E58" s="87"/>
      <c r="H58" s="79"/>
      <c r="I58" s="79"/>
      <c r="J58" s="79"/>
      <c r="K58" s="79"/>
      <c r="L58" s="79"/>
      <c r="M58" s="79"/>
      <c r="N58" s="79"/>
      <c r="O58" s="79"/>
      <c r="P58" s="100"/>
      <c r="Q58" s="100"/>
      <c r="R58" s="100"/>
      <c r="S58" s="100"/>
      <c r="T58" s="10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22" s="1" customFormat="1" ht="15.75">
      <c r="B59" s="88" t="s">
        <v>18</v>
      </c>
      <c r="P59" s="97"/>
      <c r="Q59" s="97"/>
      <c r="R59" s="97"/>
      <c r="S59" s="97"/>
      <c r="T59" s="97"/>
      <c r="U59" s="97"/>
      <c r="V59" s="88"/>
    </row>
    <row r="60" s="1" customFormat="1" ht="15.75">
      <c r="B60" s="77"/>
    </row>
    <row r="61" spans="2:22" s="1" customFormat="1" ht="15.75">
      <c r="B61" s="77" t="s">
        <v>13</v>
      </c>
      <c r="P61" s="98"/>
      <c r="Q61" s="98"/>
      <c r="R61" s="98"/>
      <c r="S61" s="98"/>
      <c r="T61" s="98"/>
      <c r="U61" s="98"/>
      <c r="V61" s="77"/>
    </row>
    <row r="62" spans="2:22" s="1" customFormat="1" ht="15.75">
      <c r="B62" s="90" t="s">
        <v>16</v>
      </c>
      <c r="P62" s="99"/>
      <c r="Q62" s="99"/>
      <c r="R62" s="99"/>
      <c r="S62" s="99"/>
      <c r="T62" s="99"/>
      <c r="U62" s="99"/>
      <c r="V62" s="89"/>
    </row>
    <row r="63" ht="38.25">
      <c r="B63" s="65"/>
    </row>
    <row r="64" spans="10:15" ht="38.25">
      <c r="J64" s="64"/>
      <c r="L64" s="64"/>
      <c r="N64" s="64"/>
      <c r="O64" s="64"/>
    </row>
    <row r="68" spans="17:20" ht="38.25">
      <c r="Q68" s="218"/>
      <c r="R68" s="218"/>
      <c r="S68" s="218"/>
      <c r="T68" s="218"/>
    </row>
    <row r="69" spans="16:21" ht="38.25">
      <c r="P69" s="218"/>
      <c r="Q69" s="218"/>
      <c r="R69" s="218"/>
      <c r="S69" s="218"/>
      <c r="T69" s="218"/>
      <c r="U69" s="218"/>
    </row>
  </sheetData>
  <sheetProtection/>
  <mergeCells count="2">
    <mergeCell ref="Q68:T68"/>
    <mergeCell ref="P69:U6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Boczek</dc:creator>
  <cp:keywords/>
  <dc:description/>
  <cp:lastModifiedBy>Lipiński Paweł</cp:lastModifiedBy>
  <cp:lastPrinted>2024-04-09T11:58:29Z</cp:lastPrinted>
  <dcterms:created xsi:type="dcterms:W3CDTF">2011-06-02T12:36:04Z</dcterms:created>
  <dcterms:modified xsi:type="dcterms:W3CDTF">2024-04-09T12:01:13Z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638774600</vt:i4>
  </property>
  <property fmtid="{D5CDD505-2E9C-101B-9397-08002B2CF9AE}" pid="3" name="_EmailSubject">
    <vt:lpwstr>druki do dydaktyki</vt:lpwstr>
  </property>
  <property fmtid="{D5CDD505-2E9C-101B-9397-08002B2CF9AE}" pid="4" name="_AuthorEmail">
    <vt:lpwstr>malgorzata.drenda@us.edu.pl</vt:lpwstr>
  </property>
  <property fmtid="{D5CDD505-2E9C-101B-9397-08002B2CF9AE}" pid="5" name="_AuthorEmailDisplayName">
    <vt:lpwstr>Małgorzata Drenda</vt:lpwstr>
  </property>
  <property fmtid="{D5CDD505-2E9C-101B-9397-08002B2CF9AE}" pid="6" name="_ReviewingToolsShownOnce">
    <vt:lpwstr/>
  </property>
</Properties>
</file>