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tabRatio="970" activeTab="1"/>
  </bookViews>
  <sheets>
    <sheet name="OBJAŚNIENIA DO ZAKŁADEK" sheetId="1" r:id="rId1"/>
    <sheet name="I_PLAN_SPRAW. - STACJONARNE" sheetId="2" r:id="rId2"/>
    <sheet name="II_ST. - PRZYJĘTE" sheetId="3" r:id="rId3"/>
    <sheet name="IIIA_ ST. - PRZEKAZANE" sheetId="4" r:id="rId4"/>
    <sheet name="IIIB_ ST. - UMOWY ZLEC." sheetId="5" r:id="rId5"/>
    <sheet name="IV_PLAN_SPR. - NIESTACJ." sheetId="6" r:id="rId6"/>
    <sheet name="V_NST. - PRZYJĘTE " sheetId="7" r:id="rId7"/>
    <sheet name="VIA_NST. - PRZEKAZANE" sheetId="8" r:id="rId8"/>
    <sheet name="VIB_ NST. - UMOWY ZLEC." sheetId="9" r:id="rId9"/>
    <sheet name="VII_EP_PLAN_SPRAW." sheetId="10" r:id="rId10"/>
    <sheet name="VIII_EP - PRZYJĘTE" sheetId="11" r:id="rId11"/>
    <sheet name="IXA_EP - PRZEKAZANE" sheetId="12" r:id="rId12"/>
    <sheet name="IXB_EP - UMOWY ZLEC" sheetId="13" r:id="rId13"/>
    <sheet name="POMOC" sheetId="14" r:id="rId14"/>
  </sheets>
  <definedNames>
    <definedName name="_ftn1" localSheetId="13">'POMOC'!#REF!</definedName>
    <definedName name="_ftnref1" localSheetId="13">'POMOC'!$B$3</definedName>
    <definedName name="_xlfn_COUNTIFS">NA()</definedName>
    <definedName name="_xlnm.Print_Area" localSheetId="1">'I_PLAN_SPRAW. - STACJONARNE'!$A$2:$AD$41</definedName>
    <definedName name="_xlnm.Print_Area" localSheetId="2">'II_ST. - PRZYJĘTE'!$A$1:$N$22</definedName>
    <definedName name="_xlnm.Print_Area" localSheetId="3">'IIIA_ ST. - PRZEKAZANE'!$A$1:$N$22</definedName>
    <definedName name="_xlnm.Print_Area" localSheetId="4">'IIIB_ ST. - UMOWY ZLEC.'!$A$2:$N$22</definedName>
    <definedName name="_xlnm.Print_Area" localSheetId="5">'IV_PLAN_SPR. - NIESTACJ.'!$A$2:$AM$27</definedName>
    <definedName name="_xlnm.Print_Area" localSheetId="11">'IXA_EP - PRZEKAZANE'!$A$1:$N$24</definedName>
    <definedName name="_xlnm.Print_Area" localSheetId="12">'IXB_EP - UMOWY ZLEC'!$A$1:$N$23</definedName>
    <definedName name="_xlnm.Print_Area" localSheetId="6">'V_NST. - PRZYJĘTE '!$A$2:$T$23</definedName>
    <definedName name="_xlnm.Print_Area" localSheetId="7">'VIA_NST. - PRZEKAZANE'!$A$2:$T$24</definedName>
    <definedName name="_xlnm.Print_Area" localSheetId="8">'VIB_ NST. - UMOWY ZLEC.'!$A$2:$N$22</definedName>
    <definedName name="_xlnm.Print_Area" localSheetId="9">'VII_EP_PLAN_SPRAW.'!$A$2:$Y$42</definedName>
    <definedName name="_xlnm.Print_Area" localSheetId="10">'VIII_EP - PRZYJĘTE'!$A$1:$N$24</definedName>
    <definedName name="_xlnm.Print_Titles" localSheetId="1">'I_PLAN_SPRAW. - STACJONARNE'!$7:$10</definedName>
    <definedName name="_xlnm.Print_Titles" localSheetId="2">'II_ST. - PRZYJĘTE'!$8:$11</definedName>
    <definedName name="_xlnm.Print_Titles" localSheetId="3">'IIIA_ ST. - PRZEKAZANE'!$8:$11</definedName>
    <definedName name="_xlnm.Print_Titles" localSheetId="4">'IIIB_ ST. - UMOWY ZLEC.'!$8:$11</definedName>
    <definedName name="_xlnm.Print_Titles" localSheetId="5">'IV_PLAN_SPR. - NIESTACJ.'!$8:$11</definedName>
    <definedName name="_xlnm.Print_Titles" localSheetId="11">'IXA_EP - PRZEKAZANE'!$10:$13</definedName>
    <definedName name="_xlnm.Print_Titles" localSheetId="12">'IXB_EP - UMOWY ZLEC'!$9:$12</definedName>
    <definedName name="_xlnm.Print_Titles" localSheetId="6">'V_NST. - PRZYJĘTE '!$8:$12</definedName>
    <definedName name="_xlnm.Print_Titles" localSheetId="7">'VIA_NST. - PRZEKAZANE'!$8:$12</definedName>
    <definedName name="_xlnm.Print_Titles" localSheetId="8">'VIB_ NST. - UMOWY ZLEC.'!$8:$11</definedName>
    <definedName name="_xlnm.Print_Titles" localSheetId="9">'VII_EP_PLAN_SPRAW.'!$8:$11</definedName>
    <definedName name="_xlnm.Print_Titles" localSheetId="10">'VIII_EP - PRZYJĘTE'!$10:$13</definedName>
  </definedNames>
  <calcPr fullCalcOnLoad="1"/>
</workbook>
</file>

<file path=xl/sharedStrings.xml><?xml version="1.0" encoding="utf-8"?>
<sst xmlns="http://schemas.openxmlformats.org/spreadsheetml/2006/main" count="504" uniqueCount="155">
  <si>
    <t>Rok studiów</t>
  </si>
  <si>
    <t xml:space="preserve">pieczęć jednostki </t>
  </si>
  <si>
    <t>WYKŁADY</t>
  </si>
  <si>
    <t>SEMINARIA</t>
  </si>
  <si>
    <t>liczba grup</t>
  </si>
  <si>
    <t>liczba godzin</t>
  </si>
  <si>
    <t>razem</t>
  </si>
  <si>
    <t>ĆWICZENIA</t>
  </si>
  <si>
    <t>RAZEM GODZIN</t>
  </si>
  <si>
    <t xml:space="preserve">STUDIA STACJONARNE  </t>
  </si>
  <si>
    <t>X1</t>
  </si>
  <si>
    <t xml:space="preserve">razem </t>
  </si>
  <si>
    <t>(odpowiednie zaznaczyć - X)</t>
  </si>
  <si>
    <t>I. Razem godzin na studiach stacjonarnych</t>
  </si>
  <si>
    <t>Razem godzin</t>
  </si>
  <si>
    <t>I. Razem godzin na studiach niestacjonarnych</t>
  </si>
  <si>
    <t>II. Razem godzin (po zastosowaniu przelicznika)</t>
  </si>
  <si>
    <t>III b Godziny przekazane na umowę zlecenia/o dzieło (-)</t>
  </si>
  <si>
    <t>Nazwisko i imię Zleceniobiorcy/Wykonawcy</t>
  </si>
  <si>
    <t>IV b. Godziny przekazane na umowę zlecenia/o dzieło (-)</t>
  </si>
  <si>
    <t>ZAJĘCIA PRAKTYCZNE</t>
  </si>
  <si>
    <t>ZAJĘCIA PRAKTYCZNE*</t>
  </si>
  <si>
    <t xml:space="preserve">□ Plan zajęć dydaktycznych   </t>
  </si>
  <si>
    <t xml:space="preserve">□ Sprawozdanie z wykonania zajęć dydaktycznych </t>
  </si>
  <si>
    <t>pieczęć imienna i podpis Kierownika jednostki</t>
  </si>
  <si>
    <t>………………………………………………………………..</t>
  </si>
  <si>
    <t>Razem godzin (po zastosowaniu przelicznika)</t>
  </si>
  <si>
    <t>II. Godziny przyjęte z jednostek naukowo-dydaktycznych PUM (+)</t>
  </si>
  <si>
    <t>IIIa Godziny przekazane jednostkom naukowo-dydaktycznym PUM (-)</t>
  </si>
  <si>
    <t>III. Godziny przyjęte z jednostek naukowo-dydaktycznych PUM (+)</t>
  </si>
  <si>
    <t>IV a. Godziny przekazane jednostkom naukowo-dydaktycznym PUM (-)</t>
  </si>
  <si>
    <t>II</t>
  </si>
  <si>
    <t>SKN</t>
  </si>
  <si>
    <t>POZOSTAŁE</t>
  </si>
  <si>
    <t>W TYM:</t>
  </si>
  <si>
    <t>EGZ.</t>
  </si>
  <si>
    <t>Lp</t>
  </si>
  <si>
    <t>ZAKŁADKA</t>
  </si>
  <si>
    <t>I</t>
  </si>
  <si>
    <t>IIIA</t>
  </si>
  <si>
    <t>IIIB</t>
  </si>
  <si>
    <t>WYPEŁNIA JEDNOSTKA KTÓRA:</t>
  </si>
  <si>
    <t>IV</t>
  </si>
  <si>
    <t>V</t>
  </si>
  <si>
    <t>przekazała do wykonania swoje zajęcia dydaktyczne na studiach stacjonarnych na umowę zlecenia lub o dzieło osobom spoza Uczelni</t>
  </si>
  <si>
    <t>przyjęła do wykonania zajęcia dydaktyczne na studiach niestacjonarnych od innej jednostki naukowo-dydaktycznej PUM</t>
  </si>
  <si>
    <r>
      <t>prowadzi zajęcia na s</t>
    </r>
    <r>
      <rPr>
        <b/>
        <sz val="10"/>
        <rFont val="Arial"/>
        <family val="2"/>
      </rPr>
      <t>tudiach stacjonarnych</t>
    </r>
  </si>
  <si>
    <r>
      <t xml:space="preserve">prowadzi zajęcia </t>
    </r>
    <r>
      <rPr>
        <b/>
        <sz val="10"/>
        <rFont val="Arial"/>
        <family val="2"/>
      </rPr>
      <t>na studiach niestacjonarnych</t>
    </r>
  </si>
  <si>
    <t>VIA</t>
  </si>
  <si>
    <t>przekazała do wykonania swoje zajęcia dydaktyczne na studiach stacjonarnych innej jednostce naukowo-dydaktycznej PUM</t>
  </si>
  <si>
    <t>przekazała do wykonania swoje zajęcia dydaktyczne na studiach niestacjonarnych innej jednostce naukowo-dydaktycznej PUM</t>
  </si>
  <si>
    <t>przekazała do wykonania swoje zajęcia dydaktyczne na studiach niestacjonarnych na umowę zlecenia lub o dzieło osobom spoza Uczelni</t>
  </si>
  <si>
    <t>VIB</t>
  </si>
  <si>
    <t>NAZWA ZAKŁADKI</t>
  </si>
  <si>
    <t>Proszę o wypełnienie tylko tych zakładek, które dotyczą jednostki</t>
  </si>
  <si>
    <t>przyjęła do wykonania zajęcia dydaktyczne na studiach stacjonarnych przypisane w "siatce godzin" do innej jednostki naukowo-dydaktycznej PUM</t>
  </si>
  <si>
    <t>x</t>
  </si>
  <si>
    <t>INNE           (np.BN, EGZ.)</t>
  </si>
  <si>
    <t>Kierunek studiów</t>
  </si>
  <si>
    <t>EGZ</t>
  </si>
  <si>
    <t>RAZEM GODZIN (STUDIA STACJONARNE) =I+II-IIIa-IIIb</t>
  </si>
  <si>
    <t>V. RAZEM GODZIN (STUDIA NIESTACJONARNE)=II+III-Iva-Ivb</t>
  </si>
  <si>
    <t>X1,5</t>
  </si>
  <si>
    <t>STUDIA REALIZOWANE W JĘZYKU OBCYM</t>
  </si>
  <si>
    <t>VII</t>
  </si>
  <si>
    <t>VIII</t>
  </si>
  <si>
    <t>IXA</t>
  </si>
  <si>
    <t>IXB</t>
  </si>
  <si>
    <t>EP_PLAN_SPRAW.</t>
  </si>
  <si>
    <t>PLAN_SPRAW. - STACJONARNE</t>
  </si>
  <si>
    <t>ST. - PRZYJETE</t>
  </si>
  <si>
    <t>ST. - PRZEKAZANE</t>
  </si>
  <si>
    <t>ST. - UMOWY ZLEC.</t>
  </si>
  <si>
    <t>PLAN_SPR. - NIESTACJ.</t>
  </si>
  <si>
    <t>NST. - PRZYJĘTE</t>
  </si>
  <si>
    <t>NST. - PRZEKAZANE</t>
  </si>
  <si>
    <t>NST. - UMOWY ZLEC.</t>
  </si>
  <si>
    <t>EP - PRZYJĘTE</t>
  </si>
  <si>
    <t>EP - PRZEKAZANE</t>
  </si>
  <si>
    <t>EP - UMOWY ZLEC.</t>
  </si>
  <si>
    <r>
      <t xml:space="preserve">prowadzi zajęcia </t>
    </r>
    <r>
      <rPr>
        <b/>
        <sz val="10"/>
        <rFont val="Arial"/>
        <family val="2"/>
      </rPr>
      <t>na studiach obcojęzycznych</t>
    </r>
  </si>
  <si>
    <t>przyjęła do wykonania zajęcia dydaktyczne na studiach obcojęzycznych od innej jednostki naukowo-dydaktycznej PUM</t>
  </si>
  <si>
    <t>przekazała do wykonania swoje zajęcia dydaktyczne na studiach obcojęzycznych innej jednostce naukowo-dydaktycznej PUM</t>
  </si>
  <si>
    <t>przekazała do wykonania swoje zajęcia dydaktyczne na studiach obcojżezycznych na umowę zlecenia lub o dzieło osobom spoza Uczelni</t>
  </si>
  <si>
    <t>OBOWIĄZKI WYKONYWANE I ROZLICZANE W RAMACH ROCZNEGO WYMIARU ZAJĘĆ DYDAKTYCZNYCH ZWANE JAKO PENSUM</t>
  </si>
  <si>
    <t>RODZAJ</t>
  </si>
  <si>
    <t>LICZBA GODZIN WLICZANA DO PENSUM</t>
  </si>
  <si>
    <t>UWAGI</t>
  </si>
  <si>
    <t>zgodnie z planem studiów i z harmonogramem</t>
  </si>
  <si>
    <t>INNE PRACE ZWIĄZANE Z PROCESEM DYDAKTYCZNYM, W TYM:</t>
  </si>
  <si>
    <t>2A</t>
  </si>
  <si>
    <t>2B</t>
  </si>
  <si>
    <t>2C</t>
  </si>
  <si>
    <t>opieka nad studenckimi kołami naukowymi</t>
  </si>
  <si>
    <t>decyzję dotyczącą podziału i zaliczenia do pensum godzin nauczycielom akademickim będącym opiekunami kół - podejmuje kierownik jednostki.</t>
  </si>
  <si>
    <t>Warunki zaliczenia:</t>
  </si>
  <si>
    <t>* zarejestrowanie koła w STN PUM na dany rok akademicki (informacje: http://stn.pum.edu.pl/)</t>
  </si>
  <si>
    <t>*przedstawienie przez Koło minimum 1 pracy na corocznej konferencji naukowej STN PUM w Szczecinie lub innej konferencji</t>
  </si>
  <si>
    <t>2D</t>
  </si>
  <si>
    <t>2E</t>
  </si>
  <si>
    <t>prowadzenie obozów dydaktycznych</t>
  </si>
  <si>
    <t>4 godziny za każdy dzień obozu</t>
  </si>
  <si>
    <t>przeprowadzanie egzaminów doktorskich w zakresie dyscypliny dodatkowej i z obcego języka nowożytnego</t>
  </si>
  <si>
    <t>0,5 godziny dla jednostki za przeegzaminowanie osoby ubiegającej się o nadanie stopnia naukowego doktora, będącej pracownikiem PUM, bądź uczestnikiem studiów doktoranckich PUM</t>
  </si>
  <si>
    <t>podstawę zaliczenia godzin do pensum stanowi lista przeegzaminowanych osób ubiegających się o nadanie stopnia naukowego doktora, złożona przez jednostkę i potwierdzona przez kierownika jednostki</t>
  </si>
  <si>
    <t>prowadzenie zajęć dydaktycznych na wszystkich rodzajach studiów, do których zalicza się: wykłady, ćwiczenia, seminaria, praktyczne nauczanie kliniczne, seminaria dyplomowe i magisterskie, zajęcia z wychowania fizycznego, lektoraty oraz zajęcia praktyczne na kierunkach, na których wymagane sa przepisami prawa</t>
  </si>
  <si>
    <r>
      <t xml:space="preserve">w przypadku prowadzenia zajęć dydaktycznych w ramach studiów niestacjonarnych </t>
    </r>
    <r>
      <rPr>
        <b/>
        <sz val="10"/>
        <rFont val="Arial"/>
        <family val="2"/>
      </rPr>
      <t xml:space="preserve">w soboty i w niedzielę 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za wyjątkiem zajęć praktycznych)</t>
    </r>
    <r>
      <rPr>
        <sz val="10"/>
        <rFont val="Arial"/>
        <family val="2"/>
      </rPr>
      <t xml:space="preserve"> - 1</t>
    </r>
    <r>
      <rPr>
        <b/>
        <sz val="10"/>
        <rFont val="Arial"/>
        <family val="2"/>
      </rPr>
      <t xml:space="preserve"> godzinę zajęć zalicza się w pensum jako 1,5 godziny obliczeniowej</t>
    </r>
  </si>
  <si>
    <r>
      <t>w przypadku prowadzenia</t>
    </r>
    <r>
      <rPr>
        <b/>
        <sz val="10"/>
        <rFont val="Arial"/>
        <family val="2"/>
      </rPr>
      <t xml:space="preserve"> ćwiczeń prosektoryjnych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1 godzinę zajęć zalicza się w pensum jako 2 godziny obliczeniowe</t>
    </r>
    <r>
      <rPr>
        <sz val="10"/>
        <rFont val="Arial"/>
        <family val="2"/>
      </rPr>
      <t xml:space="preserve">. Przelicznik stosuje się jedynie w odniesieniu </t>
    </r>
    <r>
      <rPr>
        <u val="single"/>
        <sz val="10"/>
        <rFont val="Arial"/>
        <family val="2"/>
      </rPr>
      <t xml:space="preserve">do maksymalnie 6 godzin ćwiczeń prosektoryjnych </t>
    </r>
    <r>
      <rPr>
        <sz val="10"/>
        <rFont val="Arial"/>
        <family val="2"/>
      </rPr>
      <t xml:space="preserve">(dla kierunków lekarskiego oraz lekarsko-dentystycznego) oraz </t>
    </r>
    <r>
      <rPr>
        <u val="single"/>
        <sz val="10"/>
        <rFont val="Arial"/>
        <family val="2"/>
      </rPr>
      <t xml:space="preserve">do maksymalnie 3 godzin ćwiczeń prosektorynych </t>
    </r>
    <r>
      <rPr>
        <sz val="10"/>
        <rFont val="Arial"/>
        <family val="2"/>
      </rPr>
      <t>dla pozostałych kierunków</t>
    </r>
  </si>
  <si>
    <t>przeprowadzanie egzaminów</t>
  </si>
  <si>
    <t>0,25 godziny za przeegzaminowanie studenta niezależnie od liczby terminów (rozliczane jednorazowo na podstawie listy studentów dopuszczonych do pierwszego terminu)</t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</si>
  <si>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</si>
  <si>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t>20 godzin dla jednostki, niezależnie od liczby kół w jednostce</t>
  </si>
  <si>
    <t>recenzowanie prac dyplomowych</t>
  </si>
  <si>
    <t>3 godziny za jedną recenzję</t>
  </si>
  <si>
    <t>decyzję dotyczącą podziału i zaliczenia do pensum nauczycielowi akademickiemu godzin z tytułu przeprowadzenia egzaminu doktorskiego podejmuje przewodniczący komisji przeprowadzającej egzamin</t>
  </si>
  <si>
    <t>rok akademicki 2023/2024</t>
  </si>
  <si>
    <r>
      <t xml:space="preserve">ĆWICZENIA </t>
    </r>
    <r>
      <rPr>
        <b/>
        <sz val="12"/>
        <rFont val="Times New Roman"/>
        <family val="1"/>
      </rPr>
      <t>CSM</t>
    </r>
  </si>
  <si>
    <r>
      <t xml:space="preserve">ĆWICZENIA </t>
    </r>
    <r>
      <rPr>
        <b/>
        <sz val="11"/>
        <rFont val="Times New Roman"/>
        <family val="1"/>
      </rPr>
      <t>CSM</t>
    </r>
  </si>
  <si>
    <t xml:space="preserve">
</t>
  </si>
  <si>
    <r>
      <t xml:space="preserve">
Poziom kształcenia:</t>
    </r>
    <r>
      <rPr>
        <i/>
        <sz val="10"/>
        <rFont val="Times New Roman"/>
        <family val="1"/>
      </rPr>
      <t xml:space="preserve">
</t>
    </r>
  </si>
  <si>
    <t xml:space="preserve">Poziom kształcenia:
</t>
  </si>
  <si>
    <t>Poziom kształcenia:</t>
  </si>
  <si>
    <t xml:space="preserve"> </t>
  </si>
  <si>
    <t xml:space="preserve">STUDIA NIESTACJONARNE </t>
  </si>
  <si>
    <r>
      <t xml:space="preserve">WYKŁADY </t>
    </r>
    <r>
      <rPr>
        <b/>
        <sz val="12"/>
        <rFont val="Times New Roman"/>
        <family val="1"/>
      </rPr>
      <t>liczba godzin</t>
    </r>
  </si>
  <si>
    <t>I stop;  II stop; JM;</t>
  </si>
  <si>
    <t xml:space="preserve">Kierunek </t>
  </si>
  <si>
    <t>studiów</t>
  </si>
  <si>
    <t>Poziom kształcenia</t>
  </si>
  <si>
    <t>I stop; II stop; JM</t>
  </si>
  <si>
    <t>Nazwa przedmiotu wg planu studiów</t>
  </si>
  <si>
    <r>
      <t>STUDIA STACJONARNE -</t>
    </r>
    <r>
      <rPr>
        <b/>
        <i/>
        <sz val="18"/>
        <color indexed="60"/>
        <rFont val="Times New Roman"/>
        <family val="1"/>
      </rPr>
      <t xml:space="preserve"> zajęcia dydaktyczne przyjęte z jednostek naukowo-dydaktycznych PUM</t>
    </r>
  </si>
  <si>
    <r>
      <t xml:space="preserve">STUDIA STACJONARNE - </t>
    </r>
    <r>
      <rPr>
        <b/>
        <i/>
        <sz val="18"/>
        <color indexed="60"/>
        <rFont val="Times New Roman"/>
        <family val="1"/>
      </rPr>
      <t>zajęcia dydaktyczne przekazane jednostkom naukowo-dydaktycznym PUM</t>
    </r>
  </si>
  <si>
    <r>
      <t xml:space="preserve">STUDIA STACJONARNE - </t>
    </r>
    <r>
      <rPr>
        <b/>
        <i/>
        <sz val="18"/>
        <color indexed="60"/>
        <rFont val="Times New Roman"/>
        <family val="1"/>
      </rPr>
      <t>zajęcia dydaktyczne przekazane na podstawie umowy zlecenia lub o dzieło</t>
    </r>
  </si>
  <si>
    <r>
      <t xml:space="preserve">STUDIA NIESTACJONARNE - </t>
    </r>
    <r>
      <rPr>
        <b/>
        <i/>
        <sz val="18"/>
        <color indexed="60"/>
        <rFont val="Times New Roman"/>
        <family val="1"/>
      </rPr>
      <t>zajęcia dydaktyczne przyjęte z jednostek naukowo-dydaktycznych PUM</t>
    </r>
  </si>
  <si>
    <r>
      <t xml:space="preserve">STUDIA NIESTACJONARNE - </t>
    </r>
    <r>
      <rPr>
        <b/>
        <i/>
        <sz val="18"/>
        <color indexed="60"/>
        <rFont val="Times New Roman"/>
        <family val="1"/>
      </rPr>
      <t>zajęcia dydaktyczne przekazane jednostkom naukowo-dydaktycznym PUM</t>
    </r>
  </si>
  <si>
    <r>
      <t xml:space="preserve">STUDIA NIESTACJONARNE - </t>
    </r>
    <r>
      <rPr>
        <b/>
        <i/>
        <sz val="18"/>
        <color indexed="60"/>
        <rFont val="Times New Roman"/>
        <family val="1"/>
      </rPr>
      <t>zajęcia dydaktyczne przekazane na podstawie umowy zlecenia lub o dzieło</t>
    </r>
  </si>
  <si>
    <r>
      <t xml:space="preserve">STUDIA REALIZOWANE W JĘZYKU OBCYM - </t>
    </r>
    <r>
      <rPr>
        <b/>
        <i/>
        <sz val="18"/>
        <color indexed="60"/>
        <rFont val="Times New Roman"/>
        <family val="1"/>
      </rPr>
      <t>zajęcia dydaktyczne przyjęte z jednostek naukowo-dydaktycznych PUM</t>
    </r>
  </si>
  <si>
    <r>
      <t xml:space="preserve">STUDIA REALIZOWANE W JĘZYKU OBCYM - </t>
    </r>
    <r>
      <rPr>
        <b/>
        <i/>
        <sz val="18"/>
        <color indexed="60"/>
        <rFont val="Times New Roman"/>
        <family val="1"/>
      </rPr>
      <t>zajęcia dydaktyczne przekazane jednostkom naukowo-dydaktycznym PUM</t>
    </r>
  </si>
  <si>
    <r>
      <t xml:space="preserve">STUDIA REALIZOWANE W JĘZYKU OBCYM - </t>
    </r>
    <r>
      <rPr>
        <b/>
        <i/>
        <sz val="18"/>
        <color indexed="60"/>
        <rFont val="Times New Roman"/>
        <family val="1"/>
      </rPr>
      <t>zajęcia dydaktyczne przekazane na podstawie umowy zlecenia lub o dzieło</t>
    </r>
  </si>
  <si>
    <t>I stop;         II stop;      JM</t>
  </si>
  <si>
    <t>I stop;         II stop;       JM</t>
  </si>
  <si>
    <t>I stop;         II stop;    JM</t>
  </si>
  <si>
    <t>I stop;         II stop;     JM</t>
  </si>
  <si>
    <t>I stop;           II stop;       JM</t>
  </si>
  <si>
    <t>I stop;           II stop;        JM</t>
  </si>
  <si>
    <t>ZAJĘCIA PRAK.</t>
  </si>
  <si>
    <t>ZAJĘCIA PRAKTYCZNE CSM</t>
  </si>
  <si>
    <r>
      <t xml:space="preserve">ZAJĘCIA PRAKTYCZNE </t>
    </r>
    <r>
      <rPr>
        <b/>
        <sz val="12"/>
        <rFont val="Times New Roman"/>
        <family val="1"/>
      </rPr>
      <t>CSM</t>
    </r>
  </si>
  <si>
    <r>
      <t xml:space="preserve">ZAJĘCIA PRAKTYCZNE </t>
    </r>
    <r>
      <rPr>
        <b/>
        <sz val="11"/>
        <rFont val="Times New Roman"/>
        <family val="1"/>
      </rPr>
      <t>CSM</t>
    </r>
  </si>
  <si>
    <r>
      <t xml:space="preserve">ZAJĘCIA PRAK. </t>
    </r>
    <r>
      <rPr>
        <b/>
        <sz val="12"/>
        <rFont val="Times New Roman"/>
        <family val="1"/>
      </rPr>
      <t>CSM</t>
    </r>
  </si>
  <si>
    <t>Nazwa jednostki od której przyjęto godziny</t>
  </si>
  <si>
    <t>Nazwa jednostki, której przekazano godziny</t>
  </si>
  <si>
    <t>Lp.</t>
  </si>
  <si>
    <t>INNE
(np. SKN, EGZ.)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</si>
</sst>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6"/>
      <name val="Arial Narrow"/>
      <family val="2"/>
    </font>
    <font>
      <i/>
      <sz val="14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i/>
      <sz val="13.25"/>
      <name val="Times New Roman"/>
      <family val="1"/>
    </font>
    <font>
      <b/>
      <i/>
      <sz val="18"/>
      <color indexed="6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8"/>
      <color rgb="FFC00000"/>
      <name val="Times New Roman"/>
      <family val="1"/>
    </font>
    <font>
      <b/>
      <i/>
      <sz val="18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33" borderId="17" xfId="0" applyFont="1" applyFill="1" applyBorder="1" applyAlignment="1">
      <alignment horizontal="center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0" fontId="18" fillId="33" borderId="14" xfId="0" applyFont="1" applyFill="1" applyBorder="1" applyAlignment="1">
      <alignment horizontal="center" vertical="center" shrinkToFit="1"/>
    </xf>
    <xf numFmtId="0" fontId="18" fillId="33" borderId="20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shrinkToFit="1"/>
    </xf>
    <xf numFmtId="0" fontId="18" fillId="33" borderId="15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18" fillId="33" borderId="21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shrinkToFit="1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13" fillId="0" borderId="0" xfId="0" applyNumberFormat="1" applyFont="1" applyFill="1" applyBorder="1" applyAlignment="1" applyProtection="1">
      <alignment horizontal="centerContinuous" vertical="top" wrapText="1"/>
      <protection/>
    </xf>
    <xf numFmtId="0" fontId="14" fillId="0" borderId="0" xfId="0" applyNumberFormat="1" applyFont="1" applyFill="1" applyBorder="1" applyAlignment="1" applyProtection="1">
      <alignment horizontal="centerContinuous" vertical="top" wrapText="1"/>
      <protection/>
    </xf>
    <xf numFmtId="0" fontId="24" fillId="34" borderId="37" xfId="0" applyFont="1" applyFill="1" applyBorder="1" applyAlignment="1">
      <alignment horizontal="centerContinuous" vertical="center" wrapText="1"/>
    </xf>
    <xf numFmtId="0" fontId="24" fillId="34" borderId="38" xfId="0" applyFont="1" applyFill="1" applyBorder="1" applyAlignment="1">
      <alignment horizontal="centerContinuous" vertical="center" wrapText="1"/>
    </xf>
    <xf numFmtId="0" fontId="24" fillId="34" borderId="39" xfId="0" applyFont="1" applyFill="1" applyBorder="1" applyAlignment="1">
      <alignment horizontal="centerContinuous" vertical="center" wrapText="1"/>
    </xf>
    <xf numFmtId="0" fontId="6" fillId="34" borderId="37" xfId="0" applyFont="1" applyFill="1" applyBorder="1" applyAlignment="1">
      <alignment horizontal="centerContinuous" vertical="center" wrapText="1"/>
    </xf>
    <xf numFmtId="0" fontId="6" fillId="34" borderId="38" xfId="0" applyFont="1" applyFill="1" applyBorder="1" applyAlignment="1">
      <alignment horizontal="centerContinuous" vertical="center" wrapText="1"/>
    </xf>
    <xf numFmtId="0" fontId="6" fillId="34" borderId="39" xfId="0" applyFont="1" applyFill="1" applyBorder="1" applyAlignment="1">
      <alignment horizontal="centerContinuous" vertical="center" wrapText="1"/>
    </xf>
    <xf numFmtId="0" fontId="13" fillId="0" borderId="40" xfId="0" applyFont="1" applyFill="1" applyBorder="1" applyAlignment="1">
      <alignment horizontal="centerContinuous" vertical="center" wrapText="1"/>
    </xf>
    <xf numFmtId="0" fontId="13" fillId="0" borderId="41" xfId="0" applyFont="1" applyFill="1" applyBorder="1" applyAlignment="1">
      <alignment horizontal="centerContinuous" vertical="center" wrapText="1"/>
    </xf>
    <xf numFmtId="0" fontId="12" fillId="0" borderId="41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20" fillId="34" borderId="30" xfId="0" applyFont="1" applyFill="1" applyBorder="1" applyAlignment="1">
      <alignment horizontal="centerContinuous" vertical="center" wrapText="1"/>
    </xf>
    <xf numFmtId="0" fontId="13" fillId="0" borderId="32" xfId="0" applyFont="1" applyFill="1" applyBorder="1" applyAlignment="1">
      <alignment horizontal="centerContinuous" vertical="center" wrapText="1"/>
    </xf>
    <xf numFmtId="0" fontId="13" fillId="34" borderId="30" xfId="0" applyFont="1" applyFill="1" applyBorder="1" applyAlignment="1">
      <alignment vertical="center" textRotation="90" wrapText="1"/>
    </xf>
    <xf numFmtId="0" fontId="16" fillId="34" borderId="4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Continuous" vertical="center" wrapText="1"/>
    </xf>
    <xf numFmtId="0" fontId="10" fillId="0" borderId="0" xfId="0" applyFont="1" applyFill="1" applyAlignment="1">
      <alignment horizontal="centerContinuous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10" fillId="0" borderId="0" xfId="0" applyFont="1" applyFill="1" applyAlignment="1">
      <alignment vertical="center" wrapText="1"/>
    </xf>
    <xf numFmtId="0" fontId="17" fillId="0" borderId="41" xfId="0" applyFont="1" applyBorder="1" applyAlignment="1">
      <alignment horizontal="centerContinuous" vertical="center" wrapText="1"/>
    </xf>
    <xf numFmtId="0" fontId="10" fillId="34" borderId="31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vertical="center" wrapText="1"/>
    </xf>
    <xf numFmtId="0" fontId="17" fillId="0" borderId="23" xfId="0" applyFont="1" applyBorder="1" applyAlignment="1">
      <alignment horizontal="centerContinuous" vertical="center" wrapText="1"/>
    </xf>
    <xf numFmtId="0" fontId="17" fillId="0" borderId="18" xfId="0" applyFont="1" applyBorder="1" applyAlignment="1">
      <alignment horizontal="centerContinuous" vertical="center" wrapText="1"/>
    </xf>
    <xf numFmtId="0" fontId="17" fillId="0" borderId="20" xfId="0" applyFont="1" applyBorder="1" applyAlignment="1">
      <alignment horizontal="centerContinuous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0" fillId="34" borderId="43" xfId="0" applyFont="1" applyFill="1" applyBorder="1" applyAlignment="1">
      <alignment horizontal="center" vertical="top" wrapText="1"/>
    </xf>
    <xf numFmtId="0" fontId="20" fillId="34" borderId="30" xfId="0" applyFont="1" applyFill="1" applyBorder="1" applyAlignment="1">
      <alignment vertical="center" wrapText="1"/>
    </xf>
    <xf numFmtId="0" fontId="20" fillId="34" borderId="30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vertical="center" wrapText="1"/>
    </xf>
    <xf numFmtId="0" fontId="20" fillId="34" borderId="43" xfId="0" applyFont="1" applyFill="1" applyBorder="1" applyAlignment="1">
      <alignment vertical="top" wrapText="1"/>
    </xf>
    <xf numFmtId="0" fontId="20" fillId="0" borderId="4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Continuous" vertical="center" wrapText="1"/>
    </xf>
    <xf numFmtId="0" fontId="20" fillId="0" borderId="45" xfId="0" applyFont="1" applyBorder="1" applyAlignment="1">
      <alignment horizontal="center" vertical="top" wrapText="1"/>
    </xf>
    <xf numFmtId="0" fontId="10" fillId="0" borderId="46" xfId="0" applyFont="1" applyBorder="1" applyAlignment="1">
      <alignment vertical="top" wrapText="1"/>
    </xf>
    <xf numFmtId="0" fontId="20" fillId="34" borderId="47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Continuous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10" fillId="0" borderId="48" xfId="0" applyFont="1" applyFill="1" applyBorder="1" applyAlignment="1">
      <alignment horizontal="centerContinuous" vertical="center" wrapText="1"/>
    </xf>
    <xf numFmtId="0" fontId="0" fillId="0" borderId="44" xfId="0" applyBorder="1" applyAlignment="1">
      <alignment horizontal="centerContinuous"/>
    </xf>
    <xf numFmtId="0" fontId="10" fillId="0" borderId="49" xfId="0" applyFont="1" applyFill="1" applyBorder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9" fillId="34" borderId="30" xfId="0" applyFont="1" applyFill="1" applyBorder="1" applyAlignment="1">
      <alignment horizontal="centerContinuous" vertical="center" wrapText="1"/>
    </xf>
    <xf numFmtId="0" fontId="9" fillId="34" borderId="45" xfId="0" applyFont="1" applyFill="1" applyBorder="1" applyAlignment="1">
      <alignment horizontal="centerContinuous" vertical="center" wrapText="1"/>
    </xf>
    <xf numFmtId="0" fontId="9" fillId="0" borderId="49" xfId="0" applyFont="1" applyFill="1" applyBorder="1" applyAlignment="1">
      <alignment horizontal="centerContinuous" vertical="center" wrapText="1"/>
    </xf>
    <xf numFmtId="0" fontId="8" fillId="34" borderId="29" xfId="0" applyFont="1" applyFill="1" applyBorder="1" applyAlignment="1">
      <alignment vertical="center" wrapText="1"/>
    </xf>
    <xf numFmtId="0" fontId="8" fillId="34" borderId="46" xfId="0" applyFont="1" applyFill="1" applyBorder="1" applyAlignment="1">
      <alignment vertical="center" wrapText="1"/>
    </xf>
    <xf numFmtId="0" fontId="10" fillId="34" borderId="50" xfId="0" applyFont="1" applyFill="1" applyBorder="1" applyAlignment="1">
      <alignment vertical="center" wrapText="1"/>
    </xf>
    <xf numFmtId="0" fontId="10" fillId="34" borderId="45" xfId="0" applyFont="1" applyFill="1" applyBorder="1" applyAlignment="1">
      <alignment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40" xfId="0" applyFont="1" applyFill="1" applyBorder="1" applyAlignment="1">
      <alignment horizontal="centerContinuous" vertical="center" wrapText="1"/>
    </xf>
    <xf numFmtId="0" fontId="10" fillId="0" borderId="32" xfId="0" applyFont="1" applyFill="1" applyBorder="1" applyAlignment="1">
      <alignment horizontal="centerContinuous" vertical="center" wrapText="1"/>
    </xf>
    <xf numFmtId="0" fontId="10" fillId="0" borderId="41" xfId="0" applyFont="1" applyFill="1" applyBorder="1" applyAlignment="1">
      <alignment horizontal="centerContinuous" vertical="center" wrapText="1"/>
    </xf>
    <xf numFmtId="0" fontId="10" fillId="34" borderId="29" xfId="0" applyFont="1" applyFill="1" applyBorder="1" applyAlignment="1">
      <alignment vertical="top" wrapText="1"/>
    </xf>
    <xf numFmtId="0" fontId="10" fillId="34" borderId="30" xfId="0" applyFont="1" applyFill="1" applyBorder="1" applyAlignment="1">
      <alignment vertical="top" wrapText="1"/>
    </xf>
    <xf numFmtId="0" fontId="10" fillId="34" borderId="46" xfId="0" applyFont="1" applyFill="1" applyBorder="1" applyAlignment="1">
      <alignment horizontal="center" vertical="top" wrapText="1"/>
    </xf>
    <xf numFmtId="0" fontId="10" fillId="34" borderId="45" xfId="0" applyFont="1" applyFill="1" applyBorder="1" applyAlignment="1">
      <alignment horizontal="center" vertical="top" wrapText="1"/>
    </xf>
    <xf numFmtId="0" fontId="27" fillId="33" borderId="12" xfId="0" applyFont="1" applyFill="1" applyBorder="1" applyAlignment="1">
      <alignment horizontal="centerContinuous" vertical="center" shrinkToFit="1"/>
    </xf>
    <xf numFmtId="0" fontId="24" fillId="34" borderId="51" xfId="0" applyFont="1" applyFill="1" applyBorder="1" applyAlignment="1">
      <alignment vertical="center" wrapText="1"/>
    </xf>
    <xf numFmtId="0" fontId="24" fillId="34" borderId="51" xfId="0" applyFont="1" applyFill="1" applyBorder="1" applyAlignment="1">
      <alignment vertical="center"/>
    </xf>
    <xf numFmtId="0" fontId="24" fillId="34" borderId="35" xfId="0" applyFont="1" applyFill="1" applyBorder="1" applyAlignment="1">
      <alignment vertical="center" wrapText="1"/>
    </xf>
    <xf numFmtId="0" fontId="31" fillId="34" borderId="51" xfId="0" applyFont="1" applyFill="1" applyBorder="1" applyAlignment="1">
      <alignment vertical="center" wrapText="1"/>
    </xf>
    <xf numFmtId="0" fontId="31" fillId="34" borderId="51" xfId="0" applyFont="1" applyFill="1" applyBorder="1" applyAlignment="1">
      <alignment vertical="center"/>
    </xf>
    <xf numFmtId="0" fontId="31" fillId="34" borderId="35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Continuous" vertical="center" wrapText="1"/>
    </xf>
    <xf numFmtId="0" fontId="25" fillId="0" borderId="44" xfId="0" applyFont="1" applyBorder="1" applyAlignment="1">
      <alignment horizontal="centerContinuous"/>
    </xf>
    <xf numFmtId="0" fontId="11" fillId="34" borderId="31" xfId="0" applyFont="1" applyFill="1" applyBorder="1" applyAlignment="1">
      <alignment horizontal="center" wrapText="1"/>
    </xf>
    <xf numFmtId="0" fontId="11" fillId="34" borderId="30" xfId="0" applyFont="1" applyFill="1" applyBorder="1" applyAlignment="1">
      <alignment horizontal="centerContinuous" wrapText="1"/>
    </xf>
    <xf numFmtId="0" fontId="18" fillId="33" borderId="25" xfId="0" applyNumberFormat="1" applyFont="1" applyFill="1" applyBorder="1" applyAlignment="1" applyProtection="1">
      <alignment horizontal="centerContinuous" vertical="center"/>
      <protection/>
    </xf>
    <xf numFmtId="0" fontId="18" fillId="33" borderId="18" xfId="0" applyNumberFormat="1" applyFont="1" applyFill="1" applyBorder="1" applyAlignment="1" applyProtection="1">
      <alignment horizontal="centerContinuous" vertical="center"/>
      <protection/>
    </xf>
    <xf numFmtId="0" fontId="18" fillId="33" borderId="38" xfId="0" applyNumberFormat="1" applyFont="1" applyFill="1" applyBorder="1" applyAlignment="1" applyProtection="1">
      <alignment horizontal="centerContinuous" vertical="center"/>
      <protection/>
    </xf>
    <xf numFmtId="0" fontId="11" fillId="34" borderId="45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Continuous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18" fillId="33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48" xfId="0" applyBorder="1" applyAlignment="1">
      <alignment horizontal="centerContinuous"/>
    </xf>
    <xf numFmtId="0" fontId="10" fillId="0" borderId="19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34" borderId="37" xfId="0" applyFont="1" applyFill="1" applyBorder="1" applyAlignment="1">
      <alignment vertical="center" wrapText="1"/>
    </xf>
    <xf numFmtId="0" fontId="6" fillId="34" borderId="38" xfId="0" applyFont="1" applyFill="1" applyBorder="1" applyAlignment="1">
      <alignment vertical="center" wrapText="1"/>
    </xf>
    <xf numFmtId="0" fontId="6" fillId="34" borderId="39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11" fillId="34" borderId="42" xfId="0" applyFont="1" applyFill="1" applyBorder="1" applyAlignment="1">
      <alignment vertical="center" wrapText="1"/>
    </xf>
    <xf numFmtId="0" fontId="20" fillId="34" borderId="5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top" wrapText="1"/>
    </xf>
    <xf numFmtId="0" fontId="21" fillId="0" borderId="45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34" borderId="42" xfId="0" applyFont="1" applyFill="1" applyBorder="1" applyAlignment="1">
      <alignment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 wrapText="1" shrinkToFit="1"/>
    </xf>
    <xf numFmtId="0" fontId="20" fillId="0" borderId="60" xfId="0" applyFont="1" applyBorder="1" applyAlignment="1">
      <alignment horizontal="left" vertical="center" wrapText="1"/>
    </xf>
    <xf numFmtId="0" fontId="18" fillId="33" borderId="6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34" borderId="63" xfId="0" applyFont="1" applyFill="1" applyBorder="1" applyAlignment="1">
      <alignment vertical="center" wrapText="1"/>
    </xf>
    <xf numFmtId="0" fontId="6" fillId="34" borderId="64" xfId="0" applyFont="1" applyFill="1" applyBorder="1" applyAlignment="1">
      <alignment horizontal="center" vertical="top" wrapText="1"/>
    </xf>
    <xf numFmtId="0" fontId="20" fillId="0" borderId="44" xfId="0" applyFont="1" applyBorder="1" applyAlignment="1">
      <alignment horizontal="left" vertical="center" wrapText="1" shrinkToFi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10" fillId="34" borderId="52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left" vertical="center" wrapText="1" shrinkToFit="1"/>
    </xf>
    <xf numFmtId="0" fontId="20" fillId="0" borderId="45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Continuous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5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Continuous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8" fillId="33" borderId="68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0" fillId="34" borderId="45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0" fontId="11" fillId="34" borderId="29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21" fillId="33" borderId="15" xfId="0" applyFont="1" applyFill="1" applyBorder="1" applyAlignment="1">
      <alignment horizontal="center"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Continuous" vertical="center" wrapText="1"/>
    </xf>
    <xf numFmtId="0" fontId="6" fillId="0" borderId="41" xfId="0" applyFont="1" applyFill="1" applyBorder="1" applyAlignment="1">
      <alignment horizontal="centerContinuous" vertical="center" wrapText="1"/>
    </xf>
    <xf numFmtId="0" fontId="27" fillId="33" borderId="40" xfId="0" applyFont="1" applyFill="1" applyBorder="1" applyAlignment="1">
      <alignment horizontal="center" vertical="center" shrinkToFit="1"/>
    </xf>
    <xf numFmtId="0" fontId="27" fillId="33" borderId="32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7" fillId="33" borderId="41" xfId="0" applyFont="1" applyFill="1" applyBorder="1" applyAlignment="1">
      <alignment horizontal="center" vertical="center" shrinkToFit="1"/>
    </xf>
    <xf numFmtId="0" fontId="28" fillId="33" borderId="41" xfId="0" applyFont="1" applyFill="1" applyBorder="1" applyAlignment="1">
      <alignment horizontal="center" vertical="center" shrinkToFit="1"/>
    </xf>
    <xf numFmtId="0" fontId="28" fillId="33" borderId="3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7" fillId="33" borderId="14" xfId="0" applyFont="1" applyFill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 shrinkToFit="1"/>
    </xf>
    <xf numFmtId="0" fontId="24" fillId="34" borderId="70" xfId="0" applyFont="1" applyFill="1" applyBorder="1" applyAlignment="1">
      <alignment vertical="center" wrapText="1"/>
    </xf>
    <xf numFmtId="0" fontId="24" fillId="34" borderId="48" xfId="0" applyFont="1" applyFill="1" applyBorder="1" applyAlignment="1">
      <alignment vertical="center" wrapText="1"/>
    </xf>
    <xf numFmtId="0" fontId="24" fillId="34" borderId="48" xfId="0" applyFont="1" applyFill="1" applyBorder="1" applyAlignment="1">
      <alignment vertical="center"/>
    </xf>
    <xf numFmtId="0" fontId="24" fillId="34" borderId="44" xfId="0" applyFont="1" applyFill="1" applyBorder="1" applyAlignment="1">
      <alignment vertical="center" wrapText="1"/>
    </xf>
    <xf numFmtId="0" fontId="27" fillId="33" borderId="41" xfId="0" applyFont="1" applyFill="1" applyBorder="1" applyAlignment="1">
      <alignment horizontal="centerContinuous" vertical="center" shrinkToFit="1"/>
    </xf>
    <xf numFmtId="0" fontId="27" fillId="33" borderId="32" xfId="0" applyFont="1" applyFill="1" applyBorder="1" applyAlignment="1">
      <alignment horizontal="centerContinuous" vertical="center" shrinkToFit="1"/>
    </xf>
    <xf numFmtId="0" fontId="31" fillId="34" borderId="71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centerContinuous" vertical="center" shrinkToFit="1"/>
    </xf>
    <xf numFmtId="0" fontId="24" fillId="34" borderId="71" xfId="0" applyFont="1" applyFill="1" applyBorder="1" applyAlignment="1">
      <alignment vertical="center" wrapText="1"/>
    </xf>
    <xf numFmtId="0" fontId="6" fillId="34" borderId="72" xfId="0" applyFont="1" applyFill="1" applyBorder="1" applyAlignment="1">
      <alignment vertical="center" wrapText="1"/>
    </xf>
    <xf numFmtId="0" fontId="6" fillId="34" borderId="73" xfId="0" applyFont="1" applyFill="1" applyBorder="1" applyAlignment="1">
      <alignment vertical="center" wrapText="1"/>
    </xf>
    <xf numFmtId="0" fontId="6" fillId="34" borderId="73" xfId="0" applyFont="1" applyFill="1" applyBorder="1" applyAlignment="1">
      <alignment vertical="center"/>
    </xf>
    <xf numFmtId="0" fontId="6" fillId="34" borderId="66" xfId="0" applyFont="1" applyFill="1" applyBorder="1" applyAlignment="1">
      <alignment vertical="center" wrapText="1"/>
    </xf>
    <xf numFmtId="0" fontId="27" fillId="33" borderId="67" xfId="0" applyFont="1" applyFill="1" applyBorder="1" applyAlignment="1">
      <alignment horizontal="centerContinuous" vertical="center" shrinkToFit="1"/>
    </xf>
    <xf numFmtId="0" fontId="27" fillId="33" borderId="33" xfId="0" applyFont="1" applyFill="1" applyBorder="1" applyAlignment="1">
      <alignment horizontal="centerContinuous" vertical="center" shrinkToFit="1"/>
    </xf>
    <xf numFmtId="0" fontId="10" fillId="34" borderId="5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10" fillId="34" borderId="42" xfId="0" applyFont="1" applyFill="1" applyBorder="1" applyAlignment="1">
      <alignment vertical="top" wrapText="1"/>
    </xf>
    <xf numFmtId="0" fontId="10" fillId="34" borderId="55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Continuous" vertical="center" wrapText="1"/>
    </xf>
    <xf numFmtId="0" fontId="6" fillId="0" borderId="75" xfId="0" applyFont="1" applyFill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 shrinkToFi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18" fillId="33" borderId="47" xfId="0" applyFont="1" applyFill="1" applyBorder="1" applyAlignment="1">
      <alignment horizontal="center" vertical="center" shrinkToFit="1"/>
    </xf>
    <xf numFmtId="0" fontId="18" fillId="33" borderId="45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33" borderId="55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34" borderId="52" xfId="0" applyFont="1" applyFill="1" applyBorder="1" applyAlignment="1">
      <alignment horizontal="center" vertical="center" wrapText="1"/>
    </xf>
    <xf numFmtId="0" fontId="20" fillId="34" borderId="63" xfId="0" applyFont="1" applyFill="1" applyBorder="1" applyAlignment="1">
      <alignment horizontal="centerContinuous" vertical="center" wrapText="1"/>
    </xf>
    <xf numFmtId="0" fontId="21" fillId="0" borderId="53" xfId="0" applyFont="1" applyFill="1" applyBorder="1" applyAlignment="1">
      <alignment horizontal="left" vertical="center" wrapText="1" shrinkToFit="1"/>
    </xf>
    <xf numFmtId="0" fontId="10" fillId="34" borderId="52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Continuous" vertical="top" wrapText="1"/>
    </xf>
    <xf numFmtId="0" fontId="20" fillId="34" borderId="43" xfId="0" applyFont="1" applyFill="1" applyBorder="1" applyAlignment="1">
      <alignment horizontal="centerContinuous" vertical="top" wrapText="1"/>
    </xf>
    <xf numFmtId="0" fontId="13" fillId="0" borderId="70" xfId="0" applyFont="1" applyFill="1" applyBorder="1" applyAlignment="1">
      <alignment horizontal="centerContinuous" vertical="center" wrapText="1"/>
    </xf>
    <xf numFmtId="0" fontId="13" fillId="0" borderId="48" xfId="0" applyFont="1" applyFill="1" applyBorder="1" applyAlignment="1">
      <alignment horizontal="centerContinuous" vertical="center" wrapText="1"/>
    </xf>
    <xf numFmtId="0" fontId="13" fillId="0" borderId="76" xfId="0" applyFont="1" applyFill="1" applyBorder="1" applyAlignment="1">
      <alignment horizontal="centerContinuous" vertical="center" wrapText="1"/>
    </xf>
    <xf numFmtId="0" fontId="13" fillId="34" borderId="29" xfId="0" applyFont="1" applyFill="1" applyBorder="1" applyAlignment="1">
      <alignment horizontal="center" vertical="top" wrapText="1"/>
    </xf>
    <xf numFmtId="0" fontId="13" fillId="34" borderId="30" xfId="0" applyFont="1" applyFill="1" applyBorder="1" applyAlignment="1">
      <alignment horizontal="center" vertical="top" wrapText="1"/>
    </xf>
    <xf numFmtId="0" fontId="13" fillId="34" borderId="31" xfId="0" applyFont="1" applyFill="1" applyBorder="1" applyAlignment="1">
      <alignment horizontal="center" vertical="top" wrapText="1"/>
    </xf>
    <xf numFmtId="0" fontId="13" fillId="34" borderId="65" xfId="0" applyFont="1" applyFill="1" applyBorder="1" applyAlignment="1">
      <alignment horizontal="center" vertical="top" wrapText="1"/>
    </xf>
    <xf numFmtId="0" fontId="13" fillId="34" borderId="43" xfId="0" applyFont="1" applyFill="1" applyBorder="1" applyAlignment="1">
      <alignment horizontal="center" vertical="top" wrapText="1"/>
    </xf>
    <xf numFmtId="0" fontId="13" fillId="34" borderId="54" xfId="0" applyFont="1" applyFill="1" applyBorder="1" applyAlignment="1">
      <alignment horizontal="center" vertical="top" wrapText="1"/>
    </xf>
    <xf numFmtId="0" fontId="24" fillId="34" borderId="37" xfId="0" applyFont="1" applyFill="1" applyBorder="1" applyAlignment="1">
      <alignment/>
    </xf>
    <xf numFmtId="0" fontId="24" fillId="34" borderId="38" xfId="0" applyFont="1" applyFill="1" applyBorder="1" applyAlignment="1">
      <alignment/>
    </xf>
    <xf numFmtId="0" fontId="24" fillId="34" borderId="39" xfId="0" applyFont="1" applyFill="1" applyBorder="1" applyAlignment="1">
      <alignment/>
    </xf>
    <xf numFmtId="0" fontId="24" fillId="34" borderId="37" xfId="0" applyFont="1" applyFill="1" applyBorder="1" applyAlignment="1">
      <alignment vertical="center"/>
    </xf>
    <xf numFmtId="0" fontId="24" fillId="34" borderId="38" xfId="0" applyFont="1" applyFill="1" applyBorder="1" applyAlignment="1">
      <alignment vertical="center"/>
    </xf>
    <xf numFmtId="0" fontId="24" fillId="34" borderId="39" xfId="0" applyFont="1" applyFill="1" applyBorder="1" applyAlignment="1">
      <alignment vertical="center"/>
    </xf>
    <xf numFmtId="0" fontId="12" fillId="34" borderId="31" xfId="0" applyFont="1" applyFill="1" applyBorder="1" applyAlignment="1">
      <alignment vertical="center" textRotation="90" wrapText="1"/>
    </xf>
    <xf numFmtId="0" fontId="12" fillId="34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 shrinkToFit="1"/>
    </xf>
    <xf numFmtId="0" fontId="10" fillId="34" borderId="65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horizontal="centerContinuous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0" fontId="29" fillId="0" borderId="67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7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7" fillId="35" borderId="62" xfId="0" applyFont="1" applyFill="1" applyBorder="1" applyAlignment="1">
      <alignment horizontal="centerContinuous" vertical="center" shrinkToFit="1"/>
    </xf>
    <xf numFmtId="0" fontId="27" fillId="35" borderId="75" xfId="0" applyFont="1" applyFill="1" applyBorder="1" applyAlignment="1">
      <alignment horizontal="centerContinuous" vertical="center" shrinkToFit="1"/>
    </xf>
    <xf numFmtId="0" fontId="25" fillId="34" borderId="77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vertical="top" wrapText="1"/>
    </xf>
    <xf numFmtId="0" fontId="8" fillId="34" borderId="31" xfId="0" applyFont="1" applyFill="1" applyBorder="1" applyAlignment="1">
      <alignment vertical="top" wrapText="1"/>
    </xf>
    <xf numFmtId="0" fontId="8" fillId="34" borderId="47" xfId="0" applyFont="1" applyFill="1" applyBorder="1" applyAlignment="1">
      <alignment vertical="top" wrapText="1"/>
    </xf>
    <xf numFmtId="0" fontId="10" fillId="34" borderId="77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top" wrapText="1"/>
    </xf>
    <xf numFmtId="0" fontId="10" fillId="34" borderId="34" xfId="0" applyFont="1" applyFill="1" applyBorder="1" applyAlignment="1">
      <alignment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3" width="34.00390625" style="0" bestFit="1" customWidth="1"/>
    <col min="9" max="9" width="36.00390625" style="0" customWidth="1"/>
  </cols>
  <sheetData>
    <row r="2" spans="1:3" ht="22.5">
      <c r="A2" s="30" t="s">
        <v>37</v>
      </c>
      <c r="B2" s="28" t="s">
        <v>53</v>
      </c>
      <c r="C2" s="28" t="s">
        <v>41</v>
      </c>
    </row>
    <row r="3" spans="1:3" ht="12.75">
      <c r="A3" s="29" t="s">
        <v>38</v>
      </c>
      <c r="B3" t="s">
        <v>69</v>
      </c>
      <c r="C3" t="s">
        <v>46</v>
      </c>
    </row>
    <row r="4" spans="1:3" ht="12.75">
      <c r="A4" s="29" t="s">
        <v>31</v>
      </c>
      <c r="B4" t="s">
        <v>70</v>
      </c>
      <c r="C4" t="s">
        <v>55</v>
      </c>
    </row>
    <row r="5" spans="1:3" ht="12.75">
      <c r="A5" s="29" t="s">
        <v>39</v>
      </c>
      <c r="B5" t="s">
        <v>71</v>
      </c>
      <c r="C5" t="s">
        <v>49</v>
      </c>
    </row>
    <row r="6" spans="1:3" ht="12.75">
      <c r="A6" s="29" t="s">
        <v>40</v>
      </c>
      <c r="B6" t="s">
        <v>72</v>
      </c>
      <c r="C6" t="s">
        <v>44</v>
      </c>
    </row>
    <row r="7" spans="1:3" ht="12.75">
      <c r="A7" s="29" t="s">
        <v>42</v>
      </c>
      <c r="B7" t="s">
        <v>73</v>
      </c>
      <c r="C7" t="s">
        <v>47</v>
      </c>
    </row>
    <row r="8" spans="1:3" ht="12.75">
      <c r="A8" s="29" t="s">
        <v>43</v>
      </c>
      <c r="B8" t="s">
        <v>74</v>
      </c>
      <c r="C8" s="27" t="s">
        <v>45</v>
      </c>
    </row>
    <row r="9" spans="1:3" ht="12.75">
      <c r="A9" s="29" t="s">
        <v>48</v>
      </c>
      <c r="B9" t="s">
        <v>75</v>
      </c>
      <c r="C9" t="s">
        <v>50</v>
      </c>
    </row>
    <row r="10" spans="1:3" ht="12.75">
      <c r="A10" s="29" t="s">
        <v>52</v>
      </c>
      <c r="B10" t="s">
        <v>76</v>
      </c>
      <c r="C10" t="s">
        <v>51</v>
      </c>
    </row>
    <row r="11" spans="1:3" ht="12.75">
      <c r="A11" s="29" t="s">
        <v>64</v>
      </c>
      <c r="B11" t="s">
        <v>68</v>
      </c>
      <c r="C11" t="s">
        <v>80</v>
      </c>
    </row>
    <row r="12" spans="1:3" ht="12.75">
      <c r="A12" s="29" t="s">
        <v>65</v>
      </c>
      <c r="B12" t="s">
        <v>77</v>
      </c>
      <c r="C12" s="27" t="s">
        <v>81</v>
      </c>
    </row>
    <row r="13" spans="1:3" ht="12.75">
      <c r="A13" s="29" t="s">
        <v>66</v>
      </c>
      <c r="B13" t="s">
        <v>78</v>
      </c>
      <c r="C13" t="s">
        <v>82</v>
      </c>
    </row>
    <row r="14" spans="1:3" ht="12.75">
      <c r="A14" s="29" t="s">
        <v>67</v>
      </c>
      <c r="B14" t="s">
        <v>79</v>
      </c>
      <c r="C14" t="s">
        <v>83</v>
      </c>
    </row>
    <row r="17" ht="12.75">
      <c r="B17" s="46" t="s">
        <v>54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42"/>
  <sheetViews>
    <sheetView zoomScale="60" zoomScaleNormal="60" zoomScaleSheetLayoutView="90" zoomScalePageLayoutView="0" workbookViewId="0" topLeftCell="A1">
      <selection activeCell="D11" sqref="D11"/>
    </sheetView>
  </sheetViews>
  <sheetFormatPr defaultColWidth="9.140625" defaultRowHeight="12.75"/>
  <cols>
    <col min="1" max="1" width="5.7109375" style="3" customWidth="1"/>
    <col min="2" max="2" width="55.57421875" style="3" customWidth="1"/>
    <col min="3" max="3" width="16.8515625" style="3" customWidth="1"/>
    <col min="4" max="4" width="10.421875" style="3" customWidth="1"/>
    <col min="5" max="5" width="6.57421875" style="3" customWidth="1"/>
    <col min="6" max="6" width="8.00390625" style="3" customWidth="1"/>
    <col min="7" max="8" width="7.7109375" style="3" customWidth="1"/>
    <col min="9" max="9" width="10.7109375" style="3" customWidth="1"/>
    <col min="10" max="11" width="7.7109375" style="3" customWidth="1"/>
    <col min="12" max="12" width="10.7109375" style="3" customWidth="1"/>
    <col min="13" max="14" width="7.7109375" style="3" customWidth="1"/>
    <col min="15" max="15" width="10.7109375" style="3" customWidth="1"/>
    <col min="16" max="17" width="7.7109375" style="3" customWidth="1"/>
    <col min="18" max="18" width="10.7109375" style="3" customWidth="1"/>
    <col min="19" max="20" width="7.7109375" style="3" customWidth="1"/>
    <col min="21" max="21" width="10.7109375" style="3" customWidth="1"/>
    <col min="22" max="22" width="8.28125" style="3" customWidth="1"/>
    <col min="23" max="23" width="6.7109375" style="3" customWidth="1"/>
    <col min="24" max="24" width="7.8515625" style="3" customWidth="1"/>
    <col min="25" max="25" width="10.7109375" style="3" customWidth="1"/>
    <col min="26" max="16384" width="9.140625" style="3" customWidth="1"/>
  </cols>
  <sheetData>
    <row r="2" spans="1:25" ht="18" customHeight="1">
      <c r="A2" s="21"/>
      <c r="B2" s="21" t="s">
        <v>1</v>
      </c>
      <c r="D2" s="190" t="s">
        <v>22</v>
      </c>
      <c r="E2" s="142"/>
      <c r="F2" s="142"/>
      <c r="G2" s="142"/>
      <c r="H2" s="142"/>
      <c r="I2" s="142"/>
      <c r="J2" s="142"/>
      <c r="K2" s="14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90"/>
    </row>
    <row r="3" spans="1:25" ht="18" customHeight="1">
      <c r="A3" s="21"/>
      <c r="B3" s="23"/>
      <c r="D3" s="190" t="s">
        <v>23</v>
      </c>
      <c r="E3" s="142"/>
      <c r="F3" s="142"/>
      <c r="G3" s="142"/>
      <c r="H3" s="142"/>
      <c r="I3" s="142"/>
      <c r="J3" s="142"/>
      <c r="K3" s="14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8" customHeight="1">
      <c r="A4" s="21"/>
      <c r="B4" s="23"/>
      <c r="D4" s="191" t="s">
        <v>12</v>
      </c>
      <c r="E4" s="143"/>
      <c r="F4" s="143"/>
      <c r="G4" s="143"/>
      <c r="H4" s="143"/>
      <c r="I4" s="143"/>
      <c r="J4" s="143"/>
      <c r="K4" s="143"/>
      <c r="L4" s="22"/>
      <c r="M4" s="22"/>
      <c r="N4" s="22"/>
      <c r="O4" s="22"/>
      <c r="P4" s="22"/>
      <c r="Q4" s="24"/>
      <c r="R4" s="22"/>
      <c r="S4" s="22"/>
      <c r="T4" s="24"/>
      <c r="U4" s="22"/>
      <c r="V4" s="22"/>
      <c r="W4" s="22"/>
      <c r="X4" s="22"/>
      <c r="Y4" s="22"/>
    </row>
    <row r="5" spans="1:25" ht="18" customHeight="1">
      <c r="A5" s="21"/>
      <c r="B5" s="23"/>
      <c r="D5" s="191"/>
      <c r="E5" s="143"/>
      <c r="F5" s="143"/>
      <c r="G5" s="143"/>
      <c r="H5" s="143"/>
      <c r="I5" s="143"/>
      <c r="J5" s="143"/>
      <c r="K5" s="143"/>
      <c r="L5" s="22"/>
      <c r="M5" s="22"/>
      <c r="N5" s="22"/>
      <c r="O5" s="22"/>
      <c r="P5" s="22"/>
      <c r="Q5" s="24"/>
      <c r="R5" s="22"/>
      <c r="S5" s="22"/>
      <c r="T5" s="24"/>
      <c r="U5" s="22"/>
      <c r="V5" s="22"/>
      <c r="W5" s="22"/>
      <c r="X5" s="22"/>
      <c r="Y5" s="22"/>
    </row>
    <row r="6" spans="1:25" ht="18" customHeight="1">
      <c r="A6" s="21"/>
      <c r="B6" s="23"/>
      <c r="D6" s="190" t="s">
        <v>115</v>
      </c>
      <c r="E6" s="142"/>
      <c r="F6" s="142"/>
      <c r="G6" s="142"/>
      <c r="H6" s="142"/>
      <c r="I6" s="142"/>
      <c r="J6" s="142"/>
      <c r="K6" s="14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3.5" customHeight="1">
      <c r="A7" s="21"/>
      <c r="B7" s="23"/>
      <c r="C7" s="142"/>
      <c r="D7" s="142"/>
      <c r="E7" s="142"/>
      <c r="F7" s="142"/>
      <c r="G7" s="142"/>
      <c r="H7" s="142"/>
      <c r="I7" s="142"/>
      <c r="J7" s="142"/>
      <c r="K7" s="14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5" ht="24" customHeight="1">
      <c r="B8" s="230" t="s">
        <v>63</v>
      </c>
      <c r="C8" s="145"/>
      <c r="D8" s="144"/>
      <c r="E8" s="144"/>
      <c r="F8" s="144"/>
      <c r="G8" s="144"/>
      <c r="H8" s="14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2:25" ht="13.5" customHeight="1" thickBot="1">
      <c r="B9" s="229"/>
      <c r="C9" s="145"/>
      <c r="D9" s="144"/>
      <c r="E9" s="144"/>
      <c r="F9" s="144"/>
      <c r="G9" s="144"/>
      <c r="H9" s="14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42" customHeight="1">
      <c r="A10" s="137"/>
      <c r="B10" s="138"/>
      <c r="C10" s="283" t="s">
        <v>118</v>
      </c>
      <c r="D10" s="305" t="s">
        <v>119</v>
      </c>
      <c r="E10" s="140"/>
      <c r="F10" s="440" t="s">
        <v>2</v>
      </c>
      <c r="G10" s="134" t="s">
        <v>3</v>
      </c>
      <c r="H10" s="135"/>
      <c r="I10" s="139"/>
      <c r="J10" s="134" t="s">
        <v>7</v>
      </c>
      <c r="K10" s="135"/>
      <c r="L10" s="135"/>
      <c r="M10" s="134" t="s">
        <v>117</v>
      </c>
      <c r="N10" s="135"/>
      <c r="O10" s="135"/>
      <c r="P10" s="387" t="s">
        <v>21</v>
      </c>
      <c r="Q10" s="388"/>
      <c r="R10" s="389"/>
      <c r="S10" s="387" t="s">
        <v>149</v>
      </c>
      <c r="T10" s="388"/>
      <c r="U10" s="389"/>
      <c r="V10" s="390"/>
      <c r="W10" s="391"/>
      <c r="X10" s="392"/>
      <c r="Y10" s="141"/>
    </row>
    <row r="11" spans="1:25" ht="65.25" customHeight="1" thickBot="1">
      <c r="A11" s="406" t="s">
        <v>153</v>
      </c>
      <c r="B11" s="407" t="s">
        <v>130</v>
      </c>
      <c r="C11" s="386" t="s">
        <v>58</v>
      </c>
      <c r="D11" s="364" t="s">
        <v>143</v>
      </c>
      <c r="E11" s="441" t="s">
        <v>0</v>
      </c>
      <c r="F11" s="376" t="s">
        <v>5</v>
      </c>
      <c r="G11" s="377" t="s">
        <v>5</v>
      </c>
      <c r="H11" s="364" t="s">
        <v>4</v>
      </c>
      <c r="I11" s="378" t="s">
        <v>6</v>
      </c>
      <c r="J11" s="377" t="s">
        <v>5</v>
      </c>
      <c r="K11" s="364" t="s">
        <v>4</v>
      </c>
      <c r="L11" s="379" t="s">
        <v>6</v>
      </c>
      <c r="M11" s="377" t="s">
        <v>5</v>
      </c>
      <c r="N11" s="364" t="s">
        <v>4</v>
      </c>
      <c r="O11" s="379" t="s">
        <v>6</v>
      </c>
      <c r="P11" s="377" t="s">
        <v>5</v>
      </c>
      <c r="Q11" s="364" t="s">
        <v>4</v>
      </c>
      <c r="R11" s="378" t="s">
        <v>6</v>
      </c>
      <c r="S11" s="377" t="s">
        <v>5</v>
      </c>
      <c r="T11" s="364" t="s">
        <v>4</v>
      </c>
      <c r="U11" s="378" t="s">
        <v>6</v>
      </c>
      <c r="V11" s="393" t="s">
        <v>35</v>
      </c>
      <c r="W11" s="394" t="s">
        <v>32</v>
      </c>
      <c r="X11" s="395" t="s">
        <v>33</v>
      </c>
      <c r="Y11" s="380" t="s">
        <v>8</v>
      </c>
    </row>
    <row r="12" spans="1:25" s="9" customFormat="1" ht="24.75" customHeight="1">
      <c r="A12" s="404">
        <v>1</v>
      </c>
      <c r="B12" s="405"/>
      <c r="C12" s="366"/>
      <c r="D12" s="366"/>
      <c r="E12" s="236"/>
      <c r="F12" s="367"/>
      <c r="G12" s="368"/>
      <c r="H12" s="369"/>
      <c r="I12" s="370">
        <f aca="true" t="shared" si="0" ref="I12:I33">G12*H12</f>
        <v>0</v>
      </c>
      <c r="J12" s="368"/>
      <c r="K12" s="369"/>
      <c r="L12" s="371">
        <f aca="true" t="shared" si="1" ref="L12:L33">J12*K12</f>
        <v>0</v>
      </c>
      <c r="M12" s="368"/>
      <c r="N12" s="369"/>
      <c r="O12" s="371">
        <f aca="true" t="shared" si="2" ref="O12:O33">M12*N12</f>
        <v>0</v>
      </c>
      <c r="P12" s="368"/>
      <c r="Q12" s="369"/>
      <c r="R12" s="370">
        <f>P12*Q12</f>
        <v>0</v>
      </c>
      <c r="S12" s="368"/>
      <c r="T12" s="369"/>
      <c r="U12" s="370">
        <f>S12*T12</f>
        <v>0</v>
      </c>
      <c r="V12" s="372"/>
      <c r="W12" s="372"/>
      <c r="X12" s="373"/>
      <c r="Y12" s="374">
        <f aca="true" t="shared" si="3" ref="Y12:Y33">F12+I12+L12+O12+R12+U12+V12+W12+X12</f>
        <v>0</v>
      </c>
    </row>
    <row r="13" spans="1:25" s="9" customFormat="1" ht="24.75" customHeight="1">
      <c r="A13" s="115">
        <v>2</v>
      </c>
      <c r="B13" s="33"/>
      <c r="C13" s="33"/>
      <c r="D13" s="33"/>
      <c r="E13" s="32"/>
      <c r="F13" s="58"/>
      <c r="G13" s="59"/>
      <c r="H13" s="60"/>
      <c r="I13" s="72">
        <f t="shared" si="0"/>
        <v>0</v>
      </c>
      <c r="J13" s="59"/>
      <c r="K13" s="60"/>
      <c r="L13" s="75">
        <f t="shared" si="1"/>
        <v>0</v>
      </c>
      <c r="M13" s="59"/>
      <c r="N13" s="60"/>
      <c r="O13" s="75">
        <f t="shared" si="2"/>
        <v>0</v>
      </c>
      <c r="P13" s="59"/>
      <c r="Q13" s="60"/>
      <c r="R13" s="72">
        <f aca="true" t="shared" si="4" ref="R13:R33">P13*Q13</f>
        <v>0</v>
      </c>
      <c r="S13" s="59"/>
      <c r="T13" s="60"/>
      <c r="U13" s="72">
        <f aca="true" t="shared" si="5" ref="U13:U33">S13*T13</f>
        <v>0</v>
      </c>
      <c r="V13" s="62"/>
      <c r="W13" s="62"/>
      <c r="X13" s="61"/>
      <c r="Y13" s="78">
        <f t="shared" si="3"/>
        <v>0</v>
      </c>
    </row>
    <row r="14" spans="1:25" s="9" customFormat="1" ht="24.75" customHeight="1">
      <c r="A14" s="115">
        <v>3</v>
      </c>
      <c r="B14" s="33"/>
      <c r="C14" s="33"/>
      <c r="D14" s="33"/>
      <c r="E14" s="32"/>
      <c r="F14" s="58"/>
      <c r="G14" s="59"/>
      <c r="H14" s="60"/>
      <c r="I14" s="72">
        <f t="shared" si="0"/>
        <v>0</v>
      </c>
      <c r="J14" s="59"/>
      <c r="K14" s="60"/>
      <c r="L14" s="75">
        <f t="shared" si="1"/>
        <v>0</v>
      </c>
      <c r="M14" s="59"/>
      <c r="N14" s="60"/>
      <c r="O14" s="75">
        <f t="shared" si="2"/>
        <v>0</v>
      </c>
      <c r="P14" s="59"/>
      <c r="Q14" s="60"/>
      <c r="R14" s="72">
        <f t="shared" si="4"/>
        <v>0</v>
      </c>
      <c r="S14" s="59"/>
      <c r="T14" s="60"/>
      <c r="U14" s="72">
        <f t="shared" si="5"/>
        <v>0</v>
      </c>
      <c r="V14" s="62"/>
      <c r="W14" s="62"/>
      <c r="X14" s="61"/>
      <c r="Y14" s="78">
        <f t="shared" si="3"/>
        <v>0</v>
      </c>
    </row>
    <row r="15" spans="1:25" s="9" customFormat="1" ht="24.75" customHeight="1">
      <c r="A15" s="115">
        <v>4</v>
      </c>
      <c r="B15" s="33"/>
      <c r="C15" s="33"/>
      <c r="D15" s="33"/>
      <c r="E15" s="32"/>
      <c r="F15" s="58"/>
      <c r="G15" s="59"/>
      <c r="H15" s="60"/>
      <c r="I15" s="72">
        <f t="shared" si="0"/>
        <v>0</v>
      </c>
      <c r="J15" s="59"/>
      <c r="K15" s="60"/>
      <c r="L15" s="75">
        <f t="shared" si="1"/>
        <v>0</v>
      </c>
      <c r="M15" s="59"/>
      <c r="N15" s="60"/>
      <c r="O15" s="75">
        <f t="shared" si="2"/>
        <v>0</v>
      </c>
      <c r="P15" s="59"/>
      <c r="Q15" s="60"/>
      <c r="R15" s="72">
        <f t="shared" si="4"/>
        <v>0</v>
      </c>
      <c r="S15" s="59"/>
      <c r="T15" s="60"/>
      <c r="U15" s="72">
        <f t="shared" si="5"/>
        <v>0</v>
      </c>
      <c r="V15" s="62"/>
      <c r="W15" s="62"/>
      <c r="X15" s="61"/>
      <c r="Y15" s="78">
        <f t="shared" si="3"/>
        <v>0</v>
      </c>
    </row>
    <row r="16" spans="1:25" s="9" customFormat="1" ht="24.75" customHeight="1">
      <c r="A16" s="115">
        <v>5</v>
      </c>
      <c r="B16" s="33"/>
      <c r="C16" s="33"/>
      <c r="D16" s="33"/>
      <c r="E16" s="32"/>
      <c r="F16" s="58"/>
      <c r="G16" s="59"/>
      <c r="H16" s="60"/>
      <c r="I16" s="72">
        <f t="shared" si="0"/>
        <v>0</v>
      </c>
      <c r="J16" s="59"/>
      <c r="K16" s="60"/>
      <c r="L16" s="75">
        <f t="shared" si="1"/>
        <v>0</v>
      </c>
      <c r="M16" s="59"/>
      <c r="N16" s="60"/>
      <c r="O16" s="75">
        <f t="shared" si="2"/>
        <v>0</v>
      </c>
      <c r="P16" s="59"/>
      <c r="Q16" s="60"/>
      <c r="R16" s="72">
        <f t="shared" si="4"/>
        <v>0</v>
      </c>
      <c r="S16" s="59"/>
      <c r="T16" s="60"/>
      <c r="U16" s="72">
        <f t="shared" si="5"/>
        <v>0</v>
      </c>
      <c r="V16" s="62"/>
      <c r="W16" s="62"/>
      <c r="X16" s="61"/>
      <c r="Y16" s="78">
        <f t="shared" si="3"/>
        <v>0</v>
      </c>
    </row>
    <row r="17" spans="1:25" s="9" customFormat="1" ht="24.75" customHeight="1">
      <c r="A17" s="115">
        <v>6</v>
      </c>
      <c r="B17" s="33"/>
      <c r="C17" s="33"/>
      <c r="D17" s="33"/>
      <c r="E17" s="32"/>
      <c r="F17" s="58"/>
      <c r="G17" s="59"/>
      <c r="H17" s="60"/>
      <c r="I17" s="72">
        <f t="shared" si="0"/>
        <v>0</v>
      </c>
      <c r="J17" s="59"/>
      <c r="K17" s="60"/>
      <c r="L17" s="75">
        <f t="shared" si="1"/>
        <v>0</v>
      </c>
      <c r="M17" s="59"/>
      <c r="N17" s="60"/>
      <c r="O17" s="75">
        <f t="shared" si="2"/>
        <v>0</v>
      </c>
      <c r="P17" s="59"/>
      <c r="Q17" s="60"/>
      <c r="R17" s="72">
        <f t="shared" si="4"/>
        <v>0</v>
      </c>
      <c r="S17" s="59"/>
      <c r="T17" s="60"/>
      <c r="U17" s="72">
        <f t="shared" si="5"/>
        <v>0</v>
      </c>
      <c r="V17" s="62"/>
      <c r="W17" s="62"/>
      <c r="X17" s="61"/>
      <c r="Y17" s="78">
        <f t="shared" si="3"/>
        <v>0</v>
      </c>
    </row>
    <row r="18" spans="1:25" s="9" customFormat="1" ht="24.75" customHeight="1">
      <c r="A18" s="115">
        <v>7</v>
      </c>
      <c r="B18" s="33"/>
      <c r="C18" s="33"/>
      <c r="D18" s="33"/>
      <c r="E18" s="32"/>
      <c r="F18" s="58"/>
      <c r="G18" s="59"/>
      <c r="H18" s="60"/>
      <c r="I18" s="72">
        <f t="shared" si="0"/>
        <v>0</v>
      </c>
      <c r="J18" s="59"/>
      <c r="K18" s="60"/>
      <c r="L18" s="75">
        <f t="shared" si="1"/>
        <v>0</v>
      </c>
      <c r="M18" s="59"/>
      <c r="N18" s="60"/>
      <c r="O18" s="75">
        <f t="shared" si="2"/>
        <v>0</v>
      </c>
      <c r="P18" s="59"/>
      <c r="Q18" s="60"/>
      <c r="R18" s="72">
        <f t="shared" si="4"/>
        <v>0</v>
      </c>
      <c r="S18" s="59"/>
      <c r="T18" s="60"/>
      <c r="U18" s="72">
        <f t="shared" si="5"/>
        <v>0</v>
      </c>
      <c r="V18" s="62"/>
      <c r="W18" s="62"/>
      <c r="X18" s="61"/>
      <c r="Y18" s="78">
        <f t="shared" si="3"/>
        <v>0</v>
      </c>
    </row>
    <row r="19" spans="1:25" s="9" customFormat="1" ht="24.75" customHeight="1">
      <c r="A19" s="115">
        <v>8</v>
      </c>
      <c r="B19" s="33"/>
      <c r="C19" s="33"/>
      <c r="D19" s="33"/>
      <c r="E19" s="32"/>
      <c r="F19" s="58"/>
      <c r="G19" s="59"/>
      <c r="H19" s="60"/>
      <c r="I19" s="72">
        <f t="shared" si="0"/>
        <v>0</v>
      </c>
      <c r="J19" s="59"/>
      <c r="K19" s="60"/>
      <c r="L19" s="75">
        <f t="shared" si="1"/>
        <v>0</v>
      </c>
      <c r="M19" s="59"/>
      <c r="N19" s="60"/>
      <c r="O19" s="75">
        <f t="shared" si="2"/>
        <v>0</v>
      </c>
      <c r="P19" s="59"/>
      <c r="Q19" s="60"/>
      <c r="R19" s="72">
        <f t="shared" si="4"/>
        <v>0</v>
      </c>
      <c r="S19" s="59"/>
      <c r="T19" s="60"/>
      <c r="U19" s="72">
        <f t="shared" si="5"/>
        <v>0</v>
      </c>
      <c r="V19" s="62"/>
      <c r="W19" s="62"/>
      <c r="X19" s="61"/>
      <c r="Y19" s="78">
        <f t="shared" si="3"/>
        <v>0</v>
      </c>
    </row>
    <row r="20" spans="1:25" s="9" customFormat="1" ht="24.75" customHeight="1">
      <c r="A20" s="115">
        <v>9</v>
      </c>
      <c r="B20" s="33"/>
      <c r="C20" s="33"/>
      <c r="D20" s="33"/>
      <c r="E20" s="32"/>
      <c r="F20" s="58"/>
      <c r="G20" s="59"/>
      <c r="H20" s="60"/>
      <c r="I20" s="72">
        <f t="shared" si="0"/>
        <v>0</v>
      </c>
      <c r="J20" s="59"/>
      <c r="K20" s="60"/>
      <c r="L20" s="75">
        <f t="shared" si="1"/>
        <v>0</v>
      </c>
      <c r="M20" s="59"/>
      <c r="N20" s="60"/>
      <c r="O20" s="75">
        <f t="shared" si="2"/>
        <v>0</v>
      </c>
      <c r="P20" s="59"/>
      <c r="Q20" s="60"/>
      <c r="R20" s="72">
        <f t="shared" si="4"/>
        <v>0</v>
      </c>
      <c r="S20" s="59"/>
      <c r="T20" s="60"/>
      <c r="U20" s="72">
        <f t="shared" si="5"/>
        <v>0</v>
      </c>
      <c r="V20" s="62"/>
      <c r="W20" s="62"/>
      <c r="X20" s="61"/>
      <c r="Y20" s="78">
        <f t="shared" si="3"/>
        <v>0</v>
      </c>
    </row>
    <row r="21" spans="1:25" s="9" customFormat="1" ht="24.75" customHeight="1">
      <c r="A21" s="115">
        <v>10</v>
      </c>
      <c r="B21" s="33"/>
      <c r="C21" s="33"/>
      <c r="D21" s="33"/>
      <c r="E21" s="32"/>
      <c r="F21" s="58"/>
      <c r="G21" s="59"/>
      <c r="H21" s="60"/>
      <c r="I21" s="72">
        <f t="shared" si="0"/>
        <v>0</v>
      </c>
      <c r="J21" s="59"/>
      <c r="K21" s="60"/>
      <c r="L21" s="75">
        <f t="shared" si="1"/>
        <v>0</v>
      </c>
      <c r="M21" s="59"/>
      <c r="N21" s="60"/>
      <c r="O21" s="75">
        <f t="shared" si="2"/>
        <v>0</v>
      </c>
      <c r="P21" s="59"/>
      <c r="Q21" s="60"/>
      <c r="R21" s="72">
        <f t="shared" si="4"/>
        <v>0</v>
      </c>
      <c r="S21" s="59"/>
      <c r="T21" s="60"/>
      <c r="U21" s="72">
        <f t="shared" si="5"/>
        <v>0</v>
      </c>
      <c r="V21" s="62"/>
      <c r="W21" s="62"/>
      <c r="X21" s="61"/>
      <c r="Y21" s="78">
        <f t="shared" si="3"/>
        <v>0</v>
      </c>
    </row>
    <row r="22" spans="1:25" s="9" customFormat="1" ht="24.75" customHeight="1">
      <c r="A22" s="115">
        <v>11</v>
      </c>
      <c r="B22" s="33"/>
      <c r="C22" s="33"/>
      <c r="D22" s="33"/>
      <c r="E22" s="32"/>
      <c r="F22" s="58"/>
      <c r="G22" s="59"/>
      <c r="H22" s="60"/>
      <c r="I22" s="72">
        <f t="shared" si="0"/>
        <v>0</v>
      </c>
      <c r="J22" s="59"/>
      <c r="K22" s="60"/>
      <c r="L22" s="75">
        <f t="shared" si="1"/>
        <v>0</v>
      </c>
      <c r="M22" s="59"/>
      <c r="N22" s="60"/>
      <c r="O22" s="75">
        <f t="shared" si="2"/>
        <v>0</v>
      </c>
      <c r="P22" s="59"/>
      <c r="Q22" s="60"/>
      <c r="R22" s="72">
        <f t="shared" si="4"/>
        <v>0</v>
      </c>
      <c r="S22" s="59"/>
      <c r="T22" s="60"/>
      <c r="U22" s="72">
        <f t="shared" si="5"/>
        <v>0</v>
      </c>
      <c r="V22" s="62"/>
      <c r="W22" s="62"/>
      <c r="X22" s="61"/>
      <c r="Y22" s="78">
        <f t="shared" si="3"/>
        <v>0</v>
      </c>
    </row>
    <row r="23" spans="1:25" s="9" customFormat="1" ht="24.75" customHeight="1">
      <c r="A23" s="115">
        <v>12</v>
      </c>
      <c r="B23" s="33"/>
      <c r="C23" s="33"/>
      <c r="D23" s="33"/>
      <c r="E23" s="32"/>
      <c r="F23" s="58"/>
      <c r="G23" s="59"/>
      <c r="H23" s="60"/>
      <c r="I23" s="72">
        <f t="shared" si="0"/>
        <v>0</v>
      </c>
      <c r="J23" s="59"/>
      <c r="K23" s="60"/>
      <c r="L23" s="75">
        <f t="shared" si="1"/>
        <v>0</v>
      </c>
      <c r="M23" s="59"/>
      <c r="N23" s="60"/>
      <c r="O23" s="75">
        <f t="shared" si="2"/>
        <v>0</v>
      </c>
      <c r="P23" s="59"/>
      <c r="Q23" s="60"/>
      <c r="R23" s="72">
        <f t="shared" si="4"/>
        <v>0</v>
      </c>
      <c r="S23" s="59"/>
      <c r="T23" s="60"/>
      <c r="U23" s="72">
        <f t="shared" si="5"/>
        <v>0</v>
      </c>
      <c r="V23" s="62"/>
      <c r="W23" s="62"/>
      <c r="X23" s="61"/>
      <c r="Y23" s="78">
        <f t="shared" si="3"/>
        <v>0</v>
      </c>
    </row>
    <row r="24" spans="1:25" s="9" customFormat="1" ht="24.75" customHeight="1">
      <c r="A24" s="115">
        <v>13</v>
      </c>
      <c r="B24" s="33"/>
      <c r="C24" s="33"/>
      <c r="D24" s="33"/>
      <c r="E24" s="32"/>
      <c r="F24" s="58"/>
      <c r="G24" s="59"/>
      <c r="H24" s="60"/>
      <c r="I24" s="72">
        <f t="shared" si="0"/>
        <v>0</v>
      </c>
      <c r="J24" s="59"/>
      <c r="K24" s="60"/>
      <c r="L24" s="75">
        <f t="shared" si="1"/>
        <v>0</v>
      </c>
      <c r="M24" s="59"/>
      <c r="N24" s="60"/>
      <c r="O24" s="75">
        <f t="shared" si="2"/>
        <v>0</v>
      </c>
      <c r="P24" s="59"/>
      <c r="Q24" s="60"/>
      <c r="R24" s="72">
        <f t="shared" si="4"/>
        <v>0</v>
      </c>
      <c r="S24" s="59"/>
      <c r="T24" s="60"/>
      <c r="U24" s="72">
        <f t="shared" si="5"/>
        <v>0</v>
      </c>
      <c r="V24" s="62"/>
      <c r="W24" s="62"/>
      <c r="X24" s="61"/>
      <c r="Y24" s="78">
        <f t="shared" si="3"/>
        <v>0</v>
      </c>
    </row>
    <row r="25" spans="1:25" s="9" customFormat="1" ht="24.75" customHeight="1">
      <c r="A25" s="115">
        <v>14</v>
      </c>
      <c r="B25" s="33"/>
      <c r="C25" s="33"/>
      <c r="D25" s="33"/>
      <c r="E25" s="32"/>
      <c r="F25" s="58"/>
      <c r="G25" s="59"/>
      <c r="H25" s="60"/>
      <c r="I25" s="72">
        <f t="shared" si="0"/>
        <v>0</v>
      </c>
      <c r="J25" s="59"/>
      <c r="K25" s="60"/>
      <c r="L25" s="75">
        <f t="shared" si="1"/>
        <v>0</v>
      </c>
      <c r="M25" s="59"/>
      <c r="N25" s="60"/>
      <c r="O25" s="75">
        <f t="shared" si="2"/>
        <v>0</v>
      </c>
      <c r="P25" s="59"/>
      <c r="Q25" s="60"/>
      <c r="R25" s="72">
        <f t="shared" si="4"/>
        <v>0</v>
      </c>
      <c r="S25" s="59"/>
      <c r="T25" s="60"/>
      <c r="U25" s="72">
        <f t="shared" si="5"/>
        <v>0</v>
      </c>
      <c r="V25" s="62"/>
      <c r="W25" s="62"/>
      <c r="X25" s="61"/>
      <c r="Y25" s="78">
        <f t="shared" si="3"/>
        <v>0</v>
      </c>
    </row>
    <row r="26" spans="1:25" s="9" customFormat="1" ht="24.75" customHeight="1">
      <c r="A26" s="115">
        <v>15</v>
      </c>
      <c r="B26" s="33"/>
      <c r="C26" s="33"/>
      <c r="D26" s="33"/>
      <c r="E26" s="32"/>
      <c r="F26" s="58"/>
      <c r="G26" s="59"/>
      <c r="H26" s="60"/>
      <c r="I26" s="72">
        <f t="shared" si="0"/>
        <v>0</v>
      </c>
      <c r="J26" s="59"/>
      <c r="K26" s="60"/>
      <c r="L26" s="75">
        <f t="shared" si="1"/>
        <v>0</v>
      </c>
      <c r="M26" s="59"/>
      <c r="N26" s="60"/>
      <c r="O26" s="75">
        <f t="shared" si="2"/>
        <v>0</v>
      </c>
      <c r="P26" s="59"/>
      <c r="Q26" s="60"/>
      <c r="R26" s="72">
        <f t="shared" si="4"/>
        <v>0</v>
      </c>
      <c r="S26" s="59"/>
      <c r="T26" s="60"/>
      <c r="U26" s="72">
        <f t="shared" si="5"/>
        <v>0</v>
      </c>
      <c r="V26" s="62"/>
      <c r="W26" s="62"/>
      <c r="X26" s="61"/>
      <c r="Y26" s="78">
        <f t="shared" si="3"/>
        <v>0</v>
      </c>
    </row>
    <row r="27" spans="1:25" s="9" customFormat="1" ht="24.75" customHeight="1">
      <c r="A27" s="115">
        <v>16</v>
      </c>
      <c r="B27" s="33"/>
      <c r="C27" s="33"/>
      <c r="D27" s="33"/>
      <c r="E27" s="32"/>
      <c r="F27" s="58"/>
      <c r="G27" s="59"/>
      <c r="H27" s="60"/>
      <c r="I27" s="72">
        <f t="shared" si="0"/>
        <v>0</v>
      </c>
      <c r="J27" s="59"/>
      <c r="K27" s="60"/>
      <c r="L27" s="75">
        <f t="shared" si="1"/>
        <v>0</v>
      </c>
      <c r="M27" s="59"/>
      <c r="N27" s="60"/>
      <c r="O27" s="75">
        <f t="shared" si="2"/>
        <v>0</v>
      </c>
      <c r="P27" s="59"/>
      <c r="Q27" s="60"/>
      <c r="R27" s="72">
        <f t="shared" si="4"/>
        <v>0</v>
      </c>
      <c r="S27" s="59"/>
      <c r="T27" s="60"/>
      <c r="U27" s="72">
        <f t="shared" si="5"/>
        <v>0</v>
      </c>
      <c r="V27" s="62"/>
      <c r="W27" s="62"/>
      <c r="X27" s="61"/>
      <c r="Y27" s="78">
        <f t="shared" si="3"/>
        <v>0</v>
      </c>
    </row>
    <row r="28" spans="1:25" s="9" customFormat="1" ht="24.75" customHeight="1">
      <c r="A28" s="115">
        <v>17</v>
      </c>
      <c r="B28" s="33"/>
      <c r="C28" s="33"/>
      <c r="D28" s="33"/>
      <c r="E28" s="32"/>
      <c r="F28" s="58"/>
      <c r="G28" s="59"/>
      <c r="H28" s="60"/>
      <c r="I28" s="72">
        <f t="shared" si="0"/>
        <v>0</v>
      </c>
      <c r="J28" s="59"/>
      <c r="K28" s="60"/>
      <c r="L28" s="75">
        <f t="shared" si="1"/>
        <v>0</v>
      </c>
      <c r="M28" s="59"/>
      <c r="N28" s="60"/>
      <c r="O28" s="75">
        <f t="shared" si="2"/>
        <v>0</v>
      </c>
      <c r="P28" s="59"/>
      <c r="Q28" s="60"/>
      <c r="R28" s="72">
        <f t="shared" si="4"/>
        <v>0</v>
      </c>
      <c r="S28" s="59"/>
      <c r="T28" s="60"/>
      <c r="U28" s="72">
        <f t="shared" si="5"/>
        <v>0</v>
      </c>
      <c r="V28" s="62"/>
      <c r="W28" s="62"/>
      <c r="X28" s="61"/>
      <c r="Y28" s="78">
        <f t="shared" si="3"/>
        <v>0</v>
      </c>
    </row>
    <row r="29" spans="1:25" s="9" customFormat="1" ht="24.75" customHeight="1">
      <c r="A29" s="115">
        <v>18</v>
      </c>
      <c r="B29" s="33"/>
      <c r="C29" s="33"/>
      <c r="D29" s="33"/>
      <c r="E29" s="32"/>
      <c r="F29" s="58"/>
      <c r="G29" s="59"/>
      <c r="H29" s="60"/>
      <c r="I29" s="72">
        <f t="shared" si="0"/>
        <v>0</v>
      </c>
      <c r="J29" s="59"/>
      <c r="K29" s="60"/>
      <c r="L29" s="75">
        <f t="shared" si="1"/>
        <v>0</v>
      </c>
      <c r="M29" s="59"/>
      <c r="N29" s="60"/>
      <c r="O29" s="75">
        <f t="shared" si="2"/>
        <v>0</v>
      </c>
      <c r="P29" s="59"/>
      <c r="Q29" s="60"/>
      <c r="R29" s="72">
        <f t="shared" si="4"/>
        <v>0</v>
      </c>
      <c r="S29" s="59"/>
      <c r="T29" s="60"/>
      <c r="U29" s="72">
        <f t="shared" si="5"/>
        <v>0</v>
      </c>
      <c r="V29" s="62"/>
      <c r="W29" s="62"/>
      <c r="X29" s="61"/>
      <c r="Y29" s="78">
        <f t="shared" si="3"/>
        <v>0</v>
      </c>
    </row>
    <row r="30" spans="1:25" s="9" customFormat="1" ht="24.75" customHeight="1">
      <c r="A30" s="115">
        <v>19</v>
      </c>
      <c r="B30" s="33"/>
      <c r="C30" s="33"/>
      <c r="D30" s="33"/>
      <c r="E30" s="32"/>
      <c r="F30" s="58"/>
      <c r="G30" s="59"/>
      <c r="H30" s="60"/>
      <c r="I30" s="72">
        <f t="shared" si="0"/>
        <v>0</v>
      </c>
      <c r="J30" s="59"/>
      <c r="K30" s="60"/>
      <c r="L30" s="75">
        <f t="shared" si="1"/>
        <v>0</v>
      </c>
      <c r="M30" s="59"/>
      <c r="N30" s="60"/>
      <c r="O30" s="75">
        <f t="shared" si="2"/>
        <v>0</v>
      </c>
      <c r="P30" s="59"/>
      <c r="Q30" s="60"/>
      <c r="R30" s="72">
        <f t="shared" si="4"/>
        <v>0</v>
      </c>
      <c r="S30" s="59"/>
      <c r="T30" s="60"/>
      <c r="U30" s="72">
        <f t="shared" si="5"/>
        <v>0</v>
      </c>
      <c r="V30" s="62"/>
      <c r="W30" s="62"/>
      <c r="X30" s="61"/>
      <c r="Y30" s="78">
        <f t="shared" si="3"/>
        <v>0</v>
      </c>
    </row>
    <row r="31" spans="1:25" s="9" customFormat="1" ht="24.75" customHeight="1">
      <c r="A31" s="115">
        <v>20</v>
      </c>
      <c r="B31" s="33"/>
      <c r="C31" s="33"/>
      <c r="D31" s="33"/>
      <c r="E31" s="32"/>
      <c r="F31" s="58"/>
      <c r="G31" s="59"/>
      <c r="H31" s="60"/>
      <c r="I31" s="72">
        <f t="shared" si="0"/>
        <v>0</v>
      </c>
      <c r="J31" s="59"/>
      <c r="K31" s="60"/>
      <c r="L31" s="75">
        <f t="shared" si="1"/>
        <v>0</v>
      </c>
      <c r="M31" s="59"/>
      <c r="N31" s="60"/>
      <c r="O31" s="75">
        <f t="shared" si="2"/>
        <v>0</v>
      </c>
      <c r="P31" s="59"/>
      <c r="Q31" s="60"/>
      <c r="R31" s="72">
        <f t="shared" si="4"/>
        <v>0</v>
      </c>
      <c r="S31" s="59"/>
      <c r="T31" s="60"/>
      <c r="U31" s="72">
        <f t="shared" si="5"/>
        <v>0</v>
      </c>
      <c r="V31" s="62"/>
      <c r="W31" s="62"/>
      <c r="X31" s="61"/>
      <c r="Y31" s="78">
        <f t="shared" si="3"/>
        <v>0</v>
      </c>
    </row>
    <row r="32" spans="1:25" s="9" customFormat="1" ht="24.75" customHeight="1">
      <c r="A32" s="115">
        <v>21</v>
      </c>
      <c r="B32" s="33"/>
      <c r="C32" s="33"/>
      <c r="D32" s="33"/>
      <c r="E32" s="32"/>
      <c r="F32" s="58"/>
      <c r="G32" s="59"/>
      <c r="H32" s="60"/>
      <c r="I32" s="72">
        <f t="shared" si="0"/>
        <v>0</v>
      </c>
      <c r="J32" s="59"/>
      <c r="K32" s="60"/>
      <c r="L32" s="75">
        <f t="shared" si="1"/>
        <v>0</v>
      </c>
      <c r="M32" s="59"/>
      <c r="N32" s="60"/>
      <c r="O32" s="75">
        <f t="shared" si="2"/>
        <v>0</v>
      </c>
      <c r="P32" s="59"/>
      <c r="Q32" s="60"/>
      <c r="R32" s="72">
        <f t="shared" si="4"/>
        <v>0</v>
      </c>
      <c r="S32" s="59"/>
      <c r="T32" s="60"/>
      <c r="U32" s="72">
        <f t="shared" si="5"/>
        <v>0</v>
      </c>
      <c r="V32" s="62"/>
      <c r="W32" s="62"/>
      <c r="X32" s="61"/>
      <c r="Y32" s="78">
        <f t="shared" si="3"/>
        <v>0</v>
      </c>
    </row>
    <row r="33" spans="1:25" s="9" customFormat="1" ht="24.75" customHeight="1" thickBot="1">
      <c r="A33" s="123">
        <v>22</v>
      </c>
      <c r="B33" s="54"/>
      <c r="C33" s="54"/>
      <c r="D33" s="54"/>
      <c r="E33" s="34"/>
      <c r="F33" s="64"/>
      <c r="G33" s="65"/>
      <c r="H33" s="66"/>
      <c r="I33" s="73">
        <f t="shared" si="0"/>
        <v>0</v>
      </c>
      <c r="J33" s="65"/>
      <c r="K33" s="66"/>
      <c r="L33" s="76">
        <f t="shared" si="1"/>
        <v>0</v>
      </c>
      <c r="M33" s="65"/>
      <c r="N33" s="66"/>
      <c r="O33" s="76">
        <f t="shared" si="2"/>
        <v>0</v>
      </c>
      <c r="P33" s="65"/>
      <c r="Q33" s="66"/>
      <c r="R33" s="73">
        <f t="shared" si="4"/>
        <v>0</v>
      </c>
      <c r="S33" s="65"/>
      <c r="T33" s="66"/>
      <c r="U33" s="73">
        <f t="shared" si="5"/>
        <v>0</v>
      </c>
      <c r="V33" s="68"/>
      <c r="W33" s="68"/>
      <c r="X33" s="67"/>
      <c r="Y33" s="78">
        <f t="shared" si="3"/>
        <v>0</v>
      </c>
    </row>
    <row r="34" spans="1:25" ht="24.75" customHeight="1" thickBot="1">
      <c r="A34" s="124" t="s">
        <v>13</v>
      </c>
      <c r="B34" s="125"/>
      <c r="C34" s="125"/>
      <c r="D34" s="125"/>
      <c r="E34" s="125"/>
      <c r="F34" s="71">
        <f>SUM(F12:F33)</f>
        <v>0</v>
      </c>
      <c r="G34" s="69" t="s">
        <v>56</v>
      </c>
      <c r="H34" s="70" t="s">
        <v>56</v>
      </c>
      <c r="I34" s="74">
        <f>SUM(I12:I33)</f>
        <v>0</v>
      </c>
      <c r="J34" s="69" t="s">
        <v>56</v>
      </c>
      <c r="K34" s="70" t="s">
        <v>56</v>
      </c>
      <c r="L34" s="77">
        <f>SUM(L12:L33)</f>
        <v>0</v>
      </c>
      <c r="M34" s="69" t="s">
        <v>56</v>
      </c>
      <c r="N34" s="70" t="s">
        <v>56</v>
      </c>
      <c r="O34" s="77">
        <f>SUM(O12:O33)</f>
        <v>0</v>
      </c>
      <c r="P34" s="69" t="s">
        <v>56</v>
      </c>
      <c r="Q34" s="70" t="s">
        <v>56</v>
      </c>
      <c r="R34" s="74">
        <f>SUM(R12:R33)</f>
        <v>0</v>
      </c>
      <c r="S34" s="69" t="s">
        <v>56</v>
      </c>
      <c r="T34" s="70" t="s">
        <v>56</v>
      </c>
      <c r="U34" s="74">
        <f>SUM(U12:U33)</f>
        <v>0</v>
      </c>
      <c r="V34" s="77">
        <f>SUM(V12:V33)</f>
        <v>0</v>
      </c>
      <c r="W34" s="77">
        <f>SUM(W12:W33)</f>
        <v>0</v>
      </c>
      <c r="X34" s="74">
        <f>SUM(X12:X33)</f>
        <v>0</v>
      </c>
      <c r="Y34" s="71">
        <f>SUM(Y12:Y33)</f>
        <v>0</v>
      </c>
    </row>
    <row r="35" spans="1:25" ht="24.75" customHeight="1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 t="s">
        <v>27</v>
      </c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30"/>
      <c r="Y35" s="71">
        <f>'VIII_EP - PRZYJĘTE'!M22</f>
        <v>0</v>
      </c>
    </row>
    <row r="36" spans="1:25" ht="24.75" customHeight="1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 t="s">
        <v>28</v>
      </c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71">
        <f>'IXA_EP - PRZEKAZANE'!M22</f>
        <v>0</v>
      </c>
    </row>
    <row r="37" spans="1:25" ht="24.75" customHeight="1" thickBo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 t="s">
        <v>17</v>
      </c>
      <c r="O37" s="129"/>
      <c r="P37" s="129"/>
      <c r="Q37" s="129"/>
      <c r="R37" s="129"/>
      <c r="S37" s="129"/>
      <c r="T37" s="129"/>
      <c r="U37" s="129"/>
      <c r="V37" s="129"/>
      <c r="W37" s="129"/>
      <c r="X37" s="130"/>
      <c r="Y37" s="71">
        <f>'IXB_EP - UMOWY ZLEC'!M22</f>
        <v>0</v>
      </c>
    </row>
    <row r="38" spans="1:25" ht="24.75" customHeight="1" thickBo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 t="s">
        <v>60</v>
      </c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3"/>
      <c r="Y38" s="71">
        <f>Y34+Y35-Y36-Y37</f>
        <v>0</v>
      </c>
    </row>
    <row r="39" spans="6:25" s="13" customFormat="1" ht="12.75"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13" customFormat="1" ht="14.25" customHeight="1">
      <c r="A40" s="15"/>
      <c r="B40" s="7"/>
      <c r="C40" s="7"/>
      <c r="D40" s="7"/>
      <c r="E40" s="7"/>
      <c r="H40" s="16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6"/>
      <c r="W40" s="16"/>
      <c r="X40" s="16"/>
      <c r="Y40" s="16"/>
    </row>
    <row r="41" spans="1:25" s="13" customFormat="1" ht="21" customHeight="1">
      <c r="A41" s="11"/>
      <c r="B41" s="11"/>
      <c r="C41" s="11"/>
      <c r="D41" s="11"/>
      <c r="E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26" t="s">
        <v>25</v>
      </c>
      <c r="S41" s="14"/>
      <c r="T41" s="14"/>
      <c r="U41" s="126" t="s">
        <v>25</v>
      </c>
      <c r="V41" s="126"/>
      <c r="W41" s="126"/>
      <c r="X41" s="126"/>
      <c r="Y41" s="126"/>
    </row>
    <row r="42" spans="1:25" ht="15" customHeight="1">
      <c r="A42" s="187"/>
      <c r="B42" s="187"/>
      <c r="C42" s="187"/>
      <c r="D42" s="2"/>
      <c r="E42" s="2"/>
      <c r="R42" s="127"/>
      <c r="U42" s="127"/>
      <c r="V42" s="127"/>
      <c r="W42" s="127"/>
      <c r="X42" s="127"/>
      <c r="Y42" s="127"/>
    </row>
  </sheetData>
  <sheetProtection/>
  <printOptions horizontalCentered="1"/>
  <pageMargins left="0" right="0" top="0.1968503937007874" bottom="0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&amp;LSporządził:............................
data, czytelny podpis, tel. kontaktowy&amp;R&amp;"Arial Narrow,Normalny"..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2"/>
  <sheetViews>
    <sheetView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tr">
        <f>'I_PLAN_SPRAW. - STACJONARNE'!H6</f>
        <v>rok akademicki 2023/2024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137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433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56" t="s">
        <v>142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150</v>
      </c>
      <c r="L11" s="265" t="s">
        <v>57</v>
      </c>
      <c r="M11" s="247" t="s">
        <v>8</v>
      </c>
      <c r="N11" s="232" t="s">
        <v>151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>SUM(J12:J21)</f>
        <v>0</v>
      </c>
      <c r="K22" s="80">
        <f>SUM(K12:K21)</f>
        <v>0</v>
      </c>
      <c r="L22" s="81">
        <f t="shared" si="1"/>
        <v>0</v>
      </c>
      <c r="M22" s="48">
        <f>SUM(M12:M21)</f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2"/>
  <sheetViews>
    <sheetView zoomScale="60" zoomScaleNormal="60" zoomScaleSheetLayoutView="90" zoomScalePageLayoutView="0" workbookViewId="0" topLeftCell="A1">
      <selection activeCell="N11" sqref="N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3" ht="18" customHeight="1">
      <c r="A2" s="21"/>
      <c r="B2" s="21" t="s">
        <v>1</v>
      </c>
      <c r="D2" s="190" t="s">
        <v>22</v>
      </c>
      <c r="E2" s="142"/>
      <c r="F2" s="22"/>
      <c r="G2" s="22"/>
      <c r="H2" s="22"/>
      <c r="I2" s="22"/>
      <c r="J2" s="22"/>
      <c r="K2" s="22"/>
      <c r="L2" s="22"/>
      <c r="M2" s="22"/>
    </row>
    <row r="3" spans="1:13" ht="18" customHeight="1">
      <c r="A3" s="21"/>
      <c r="B3" s="23"/>
      <c r="D3" s="190" t="s">
        <v>23</v>
      </c>
      <c r="E3" s="142"/>
      <c r="F3" s="22"/>
      <c r="G3" s="22"/>
      <c r="H3" s="22"/>
      <c r="I3" s="22"/>
      <c r="J3" s="22"/>
      <c r="K3" s="22"/>
      <c r="L3" s="22"/>
      <c r="M3" s="22"/>
    </row>
    <row r="4" spans="1:18" ht="18" customHeight="1">
      <c r="A4" s="21"/>
      <c r="B4" s="23"/>
      <c r="D4" s="191" t="s">
        <v>12</v>
      </c>
      <c r="E4" s="143"/>
      <c r="F4" s="147"/>
      <c r="G4" s="147"/>
      <c r="H4" s="147"/>
      <c r="I4" s="147"/>
      <c r="J4" s="147"/>
      <c r="K4" s="147"/>
      <c r="L4" s="147"/>
      <c r="M4" s="147"/>
      <c r="R4" s="146"/>
    </row>
    <row r="5" spans="1:13" ht="18" customHeight="1">
      <c r="A5" s="21"/>
      <c r="B5" s="23"/>
      <c r="D5" s="191"/>
      <c r="E5" s="47"/>
      <c r="F5" s="47"/>
      <c r="G5" s="47"/>
      <c r="H5" s="47"/>
      <c r="I5" s="47"/>
      <c r="J5" s="47"/>
      <c r="K5" s="47"/>
      <c r="L5" s="47"/>
      <c r="M5" s="47"/>
    </row>
    <row r="6" spans="1:13" ht="18" customHeight="1">
      <c r="A6" s="21"/>
      <c r="B6" s="23"/>
      <c r="D6" s="190" t="str">
        <f>'I_PLAN_SPRAW. - STACJONARNE'!H6</f>
        <v>rok akademicki 2023/2024</v>
      </c>
      <c r="E6" s="142"/>
      <c r="F6" s="22"/>
      <c r="G6" s="22"/>
      <c r="H6" s="22"/>
      <c r="I6" s="22"/>
      <c r="J6" s="22"/>
      <c r="K6" s="22"/>
      <c r="L6" s="22"/>
      <c r="M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138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433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56" t="s">
        <v>140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150</v>
      </c>
      <c r="L11" s="265" t="s">
        <v>57</v>
      </c>
      <c r="M11" s="247" t="s">
        <v>8</v>
      </c>
      <c r="N11" s="232" t="s">
        <v>152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6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M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 t="shared" si="1"/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2"/>
  <sheetViews>
    <sheetView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421875" style="1" bestFit="1" customWidth="1"/>
    <col min="2" max="2" width="57.00390625" style="1" customWidth="1"/>
    <col min="3" max="3" width="24.28125" style="1" customWidth="1"/>
    <col min="4" max="4" width="14.7109375" style="1" customWidth="1"/>
    <col min="5" max="5" width="10.00390625" style="1" customWidth="1"/>
    <col min="6" max="6" width="15.28125" style="1" customWidth="1"/>
    <col min="7" max="7" width="14.28125" style="1" customWidth="1"/>
    <col min="8" max="9" width="15.28125" style="1" customWidth="1"/>
    <col min="10" max="11" width="17.421875" style="1" customWidth="1"/>
    <col min="12" max="13" width="15.28125" style="1" customWidth="1"/>
    <col min="14" max="14" width="47.421875" style="1" customWidth="1"/>
    <col min="15" max="16384" width="9.140625" style="1" customWidth="1"/>
  </cols>
  <sheetData>
    <row r="1" s="3" customFormat="1" ht="11.25">
      <c r="B1" s="21"/>
    </row>
    <row r="2" spans="1:13" s="3" customFormat="1" ht="18" customHeight="1">
      <c r="A2" s="21"/>
      <c r="B2" s="21" t="s">
        <v>1</v>
      </c>
      <c r="D2" s="190" t="s">
        <v>22</v>
      </c>
      <c r="E2" s="142"/>
      <c r="F2" s="22"/>
      <c r="G2" s="22"/>
      <c r="H2" s="22"/>
      <c r="I2" s="22"/>
      <c r="J2" s="22"/>
      <c r="K2" s="22"/>
      <c r="L2" s="22"/>
      <c r="M2" s="22"/>
    </row>
    <row r="3" spans="1:13" s="3" customFormat="1" ht="18" customHeight="1">
      <c r="A3" s="21"/>
      <c r="B3" s="23"/>
      <c r="D3" s="190" t="s">
        <v>23</v>
      </c>
      <c r="E3" s="142"/>
      <c r="F3" s="22"/>
      <c r="G3" s="22"/>
      <c r="H3" s="22"/>
      <c r="I3" s="22"/>
      <c r="J3" s="22"/>
      <c r="K3" s="22"/>
      <c r="L3" s="22"/>
      <c r="M3" s="22"/>
    </row>
    <row r="4" spans="1:18" s="3" customFormat="1" ht="18" customHeight="1">
      <c r="A4" s="21"/>
      <c r="B4" s="23"/>
      <c r="D4" s="191" t="s">
        <v>12</v>
      </c>
      <c r="E4" s="143"/>
      <c r="F4" s="147"/>
      <c r="G4" s="147"/>
      <c r="H4" s="147"/>
      <c r="I4" s="147"/>
      <c r="J4" s="147"/>
      <c r="K4" s="147"/>
      <c r="L4" s="147"/>
      <c r="M4" s="147"/>
      <c r="R4" s="146"/>
    </row>
    <row r="5" spans="1:13" s="3" customFormat="1" ht="18" customHeight="1">
      <c r="A5" s="21"/>
      <c r="B5" s="23"/>
      <c r="D5" s="191"/>
      <c r="E5" s="47"/>
      <c r="F5" s="47"/>
      <c r="G5" s="47"/>
      <c r="H5" s="47"/>
      <c r="I5" s="47"/>
      <c r="J5" s="47"/>
      <c r="K5" s="47"/>
      <c r="L5" s="47"/>
      <c r="M5" s="47"/>
    </row>
    <row r="6" spans="1:13" s="3" customFormat="1" ht="18" customHeight="1">
      <c r="A6" s="21"/>
      <c r="B6" s="23"/>
      <c r="D6" s="190" t="str">
        <f>'I_PLAN_SPRAW. - STACJONARNE'!H6</f>
        <v>rok akademicki 2023/2024</v>
      </c>
      <c r="E6" s="142"/>
      <c r="F6" s="22"/>
      <c r="G6" s="22"/>
      <c r="H6" s="22"/>
      <c r="I6" s="22"/>
      <c r="J6" s="22"/>
      <c r="K6" s="22"/>
      <c r="L6" s="22"/>
      <c r="M6" s="22"/>
    </row>
    <row r="7" spans="2:14" s="3" customFormat="1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s="3" customFormat="1" ht="23.25">
      <c r="A8" s="146"/>
      <c r="B8" s="233" t="s">
        <v>139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s="3" customFormat="1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s="3" customFormat="1" ht="37.5" customHeight="1" thickBot="1">
      <c r="A10" s="241"/>
      <c r="B10" s="259"/>
      <c r="C10" s="157"/>
      <c r="D10" s="158" t="s">
        <v>121</v>
      </c>
      <c r="E10" s="433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s="3" customFormat="1" ht="60" customHeight="1" thickBot="1">
      <c r="A11" s="264" t="s">
        <v>153</v>
      </c>
      <c r="B11" s="260" t="s">
        <v>130</v>
      </c>
      <c r="C11" s="156" t="s">
        <v>58</v>
      </c>
      <c r="D11" s="156" t="s">
        <v>141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150</v>
      </c>
      <c r="L11" s="265" t="s">
        <v>57</v>
      </c>
      <c r="M11" s="247" t="s">
        <v>8</v>
      </c>
      <c r="N11" s="232" t="s">
        <v>18</v>
      </c>
    </row>
    <row r="12" spans="1:14" s="40" customFormat="1" ht="30" customHeight="1">
      <c r="A12" s="242">
        <v>1</v>
      </c>
      <c r="B12" s="275"/>
      <c r="C12" s="276"/>
      <c r="D12" s="276"/>
      <c r="E12" s="277"/>
      <c r="F12" s="266"/>
      <c r="G12" s="267"/>
      <c r="H12" s="267"/>
      <c r="I12" s="267"/>
      <c r="J12" s="267"/>
      <c r="K12" s="268"/>
      <c r="L12" s="268"/>
      <c r="M12" s="248">
        <f>SUM(F12:L12)</f>
        <v>0</v>
      </c>
      <c r="N12" s="251"/>
    </row>
    <row r="13" spans="1:14" s="40" customFormat="1" ht="30" customHeight="1">
      <c r="A13" s="243">
        <v>2</v>
      </c>
      <c r="B13" s="262"/>
      <c r="C13" s="163"/>
      <c r="D13" s="163"/>
      <c r="E13" s="164"/>
      <c r="F13" s="269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40" customFormat="1" ht="30" customHeight="1">
      <c r="A14" s="243">
        <v>3</v>
      </c>
      <c r="B14" s="262"/>
      <c r="C14" s="163"/>
      <c r="D14" s="163"/>
      <c r="E14" s="164"/>
      <c r="F14" s="269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40" customFormat="1" ht="30" customHeight="1">
      <c r="A15" s="243">
        <v>4</v>
      </c>
      <c r="B15" s="262"/>
      <c r="C15" s="163"/>
      <c r="D15" s="163"/>
      <c r="E15" s="164"/>
      <c r="F15" s="269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40" customFormat="1" ht="30" customHeight="1">
      <c r="A16" s="243">
        <v>5</v>
      </c>
      <c r="B16" s="262"/>
      <c r="C16" s="163"/>
      <c r="D16" s="163"/>
      <c r="E16" s="164"/>
      <c r="F16" s="269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40" customFormat="1" ht="30" customHeight="1">
      <c r="A17" s="243">
        <v>6</v>
      </c>
      <c r="B17" s="262"/>
      <c r="C17" s="163"/>
      <c r="D17" s="163"/>
      <c r="E17" s="164"/>
      <c r="F17" s="269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40" customFormat="1" ht="30" customHeight="1">
      <c r="A18" s="243">
        <v>7</v>
      </c>
      <c r="B18" s="262"/>
      <c r="C18" s="163"/>
      <c r="D18" s="163"/>
      <c r="E18" s="164"/>
      <c r="F18" s="269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40" customFormat="1" ht="30" customHeight="1">
      <c r="A19" s="243">
        <v>8</v>
      </c>
      <c r="B19" s="262"/>
      <c r="C19" s="163"/>
      <c r="D19" s="163"/>
      <c r="E19" s="164"/>
      <c r="F19" s="269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40" customFormat="1" ht="30" customHeight="1">
      <c r="A20" s="243">
        <v>9</v>
      </c>
      <c r="B20" s="262"/>
      <c r="C20" s="163"/>
      <c r="D20" s="163"/>
      <c r="E20" s="164"/>
      <c r="F20" s="269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40" customFormat="1" ht="30" customHeight="1" thickBot="1">
      <c r="A21" s="244">
        <v>10</v>
      </c>
      <c r="B21" s="263"/>
      <c r="C21" s="254"/>
      <c r="D21" s="254"/>
      <c r="E21" s="255"/>
      <c r="F21" s="27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s="40" customFormat="1" ht="45" customHeight="1" thickBot="1">
      <c r="A22" s="184" t="s">
        <v>14</v>
      </c>
      <c r="B22" s="185"/>
      <c r="C22" s="185"/>
      <c r="D22" s="185"/>
      <c r="E22" s="186"/>
      <c r="F22" s="120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0">
        <f t="shared" si="1"/>
        <v>0</v>
      </c>
      <c r="M22" s="48">
        <f>SUM(M12:M21)</f>
        <v>0</v>
      </c>
      <c r="N22" s="240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D1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91" customWidth="1"/>
    <col min="2" max="2" width="68.7109375" style="91" customWidth="1"/>
    <col min="3" max="3" width="38.00390625" style="91" customWidth="1"/>
    <col min="4" max="4" width="50.00390625" style="91" customWidth="1"/>
    <col min="5" max="16384" width="9.140625" style="91" customWidth="1"/>
  </cols>
  <sheetData>
    <row r="1" spans="2:4" ht="13.5" thickBot="1">
      <c r="B1" s="92" t="s">
        <v>84</v>
      </c>
      <c r="C1" s="93"/>
      <c r="D1" s="94"/>
    </row>
    <row r="2" spans="1:4" ht="13.5" thickBot="1">
      <c r="A2" s="95"/>
      <c r="B2" s="96" t="s">
        <v>85</v>
      </c>
      <c r="C2" s="96" t="s">
        <v>86</v>
      </c>
      <c r="D2" s="97" t="s">
        <v>87</v>
      </c>
    </row>
    <row r="3" spans="1:4" ht="51.75" customHeight="1">
      <c r="A3" s="414">
        <v>1</v>
      </c>
      <c r="B3" s="416" t="s">
        <v>105</v>
      </c>
      <c r="C3" s="418" t="s">
        <v>88</v>
      </c>
      <c r="D3" s="98" t="s">
        <v>106</v>
      </c>
    </row>
    <row r="4" spans="1:4" ht="95.25" customHeight="1" thickBot="1">
      <c r="A4" s="415"/>
      <c r="B4" s="417"/>
      <c r="C4" s="419"/>
      <c r="D4" s="99" t="s">
        <v>107</v>
      </c>
    </row>
    <row r="5" spans="1:4" ht="16.5" customHeight="1" thickBot="1">
      <c r="A5" s="100">
        <v>2</v>
      </c>
      <c r="B5" s="420" t="s">
        <v>89</v>
      </c>
      <c r="C5" s="420"/>
      <c r="D5" s="421"/>
    </row>
    <row r="6" spans="1:4" ht="138.75" customHeight="1" thickBot="1">
      <c r="A6" s="101" t="s">
        <v>90</v>
      </c>
      <c r="B6" s="102" t="s">
        <v>108</v>
      </c>
      <c r="C6" s="103" t="s">
        <v>109</v>
      </c>
      <c r="D6" s="104" t="s">
        <v>110</v>
      </c>
    </row>
    <row r="7" spans="1:4" ht="45.75" customHeight="1">
      <c r="A7" s="422" t="s">
        <v>91</v>
      </c>
      <c r="B7" s="424" t="s">
        <v>93</v>
      </c>
      <c r="C7" s="427" t="s">
        <v>111</v>
      </c>
      <c r="D7" s="98" t="s">
        <v>94</v>
      </c>
    </row>
    <row r="8" spans="1:4" ht="12.75">
      <c r="A8" s="423"/>
      <c r="B8" s="425"/>
      <c r="C8" s="428"/>
      <c r="D8" s="105" t="s">
        <v>95</v>
      </c>
    </row>
    <row r="9" spans="1:4" ht="25.5">
      <c r="A9" s="423"/>
      <c r="B9" s="425"/>
      <c r="C9" s="428"/>
      <c r="D9" s="106" t="s">
        <v>96</v>
      </c>
    </row>
    <row r="10" spans="1:4" ht="39" thickBot="1">
      <c r="A10" s="415"/>
      <c r="B10" s="426"/>
      <c r="C10" s="413"/>
      <c r="D10" s="107" t="s">
        <v>97</v>
      </c>
    </row>
    <row r="11" spans="1:4" ht="13.5" thickBot="1">
      <c r="A11" s="101" t="s">
        <v>92</v>
      </c>
      <c r="B11" s="108" t="s">
        <v>112</v>
      </c>
      <c r="C11" s="109" t="s">
        <v>113</v>
      </c>
      <c r="D11" s="110"/>
    </row>
    <row r="12" spans="1:4" ht="19.5" customHeight="1" thickBot="1">
      <c r="A12" s="111" t="s">
        <v>98</v>
      </c>
      <c r="B12" s="108" t="s">
        <v>100</v>
      </c>
      <c r="C12" s="112" t="s">
        <v>101</v>
      </c>
      <c r="D12" s="110"/>
    </row>
    <row r="13" spans="1:4" ht="63.75" customHeight="1">
      <c r="A13" s="408" t="s">
        <v>99</v>
      </c>
      <c r="B13" s="410" t="s">
        <v>102</v>
      </c>
      <c r="C13" s="412" t="s">
        <v>103</v>
      </c>
      <c r="D13" s="113" t="s">
        <v>114</v>
      </c>
    </row>
    <row r="14" spans="1:4" ht="51.75" thickBot="1">
      <c r="A14" s="409"/>
      <c r="B14" s="411"/>
      <c r="C14" s="413"/>
      <c r="D14" s="114" t="s">
        <v>104</v>
      </c>
    </row>
  </sheetData>
  <sheetProtection selectLockedCells="1" selectUnlockedCells="1"/>
  <mergeCells count="10">
    <mergeCell ref="A13:A14"/>
    <mergeCell ref="B13:B14"/>
    <mergeCell ref="C13:C14"/>
    <mergeCell ref="A3:A4"/>
    <mergeCell ref="B3:B4"/>
    <mergeCell ref="C3:C4"/>
    <mergeCell ref="B5:D5"/>
    <mergeCell ref="A7:A10"/>
    <mergeCell ref="B7:B10"/>
    <mergeCell ref="C7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AD41"/>
  <sheetViews>
    <sheetView tabSelected="1"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55.57421875" style="3" customWidth="1"/>
    <col min="3" max="3" width="16.8515625" style="3" customWidth="1"/>
    <col min="4" max="4" width="10.421875" style="3" customWidth="1"/>
    <col min="5" max="5" width="6.57421875" style="3" customWidth="1"/>
    <col min="6" max="6" width="8.00390625" style="3" customWidth="1"/>
    <col min="7" max="8" width="7.7109375" style="3" customWidth="1"/>
    <col min="9" max="9" width="10.7109375" style="3" customWidth="1"/>
    <col min="10" max="11" width="7.7109375" style="3" customWidth="1"/>
    <col min="12" max="12" width="10.7109375" style="3" customWidth="1"/>
    <col min="13" max="14" width="7.7109375" style="3" customWidth="1"/>
    <col min="15" max="15" width="10.7109375" style="3" customWidth="1"/>
    <col min="16" max="17" width="7.7109375" style="3" customWidth="1"/>
    <col min="18" max="18" width="10.7109375" style="3" customWidth="1"/>
    <col min="19" max="20" width="7.7109375" style="3" customWidth="1"/>
    <col min="21" max="21" width="10.7109375" style="3" customWidth="1"/>
    <col min="22" max="22" width="8.28125" style="3" customWidth="1"/>
    <col min="23" max="23" width="6.7109375" style="3" customWidth="1"/>
    <col min="24" max="24" width="7.8515625" style="3" customWidth="1"/>
    <col min="25" max="25" width="10.7109375" style="3" customWidth="1"/>
    <col min="26" max="26" width="7.8515625" style="3" customWidth="1"/>
    <col min="27" max="29" width="5.7109375" style="3" customWidth="1"/>
    <col min="30" max="30" width="10.28125" style="3" customWidth="1"/>
    <col min="31" max="16384" width="9.140625" style="3" customWidth="1"/>
  </cols>
  <sheetData>
    <row r="2" spans="1:30" ht="18" customHeight="1">
      <c r="A2" s="21"/>
      <c r="B2" s="21" t="s">
        <v>1</v>
      </c>
      <c r="E2" s="22"/>
      <c r="F2" s="22"/>
      <c r="G2" s="22"/>
      <c r="H2" s="188" t="s">
        <v>22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90"/>
    </row>
    <row r="3" spans="1:30" ht="18" customHeight="1">
      <c r="A3" s="21"/>
      <c r="B3" s="23"/>
      <c r="E3" s="22"/>
      <c r="F3" s="22"/>
      <c r="G3" s="22"/>
      <c r="H3" s="188" t="s">
        <v>23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8" customHeight="1">
      <c r="A4" s="21"/>
      <c r="B4" s="23"/>
      <c r="E4" s="147"/>
      <c r="F4" s="147"/>
      <c r="G4" s="147"/>
      <c r="H4" s="189" t="s">
        <v>12</v>
      </c>
      <c r="I4" s="147"/>
      <c r="J4" s="147"/>
      <c r="K4" s="147"/>
      <c r="L4" s="147"/>
      <c r="M4" s="147"/>
      <c r="N4" s="22"/>
      <c r="O4" s="22"/>
      <c r="P4" s="22"/>
      <c r="Q4" s="22"/>
      <c r="R4" s="22"/>
      <c r="S4" s="22"/>
      <c r="T4" s="22"/>
      <c r="U4" s="22"/>
      <c r="V4" s="22"/>
      <c r="W4" s="22"/>
      <c r="X4" s="24"/>
      <c r="Y4" s="22"/>
      <c r="Z4" s="22"/>
      <c r="AA4" s="22"/>
      <c r="AB4" s="22"/>
      <c r="AC4" s="22"/>
      <c r="AD4" s="22"/>
    </row>
    <row r="5" spans="1:30" ht="18" customHeight="1">
      <c r="A5" s="21"/>
      <c r="B5" s="21"/>
      <c r="E5" s="147"/>
      <c r="F5" s="147"/>
      <c r="G5" s="147"/>
      <c r="H5" s="189"/>
      <c r="I5" s="147"/>
      <c r="J5" s="147"/>
      <c r="K5" s="147"/>
      <c r="L5" s="147"/>
      <c r="M5" s="147"/>
      <c r="N5" s="22"/>
      <c r="O5" s="22"/>
      <c r="P5" s="22"/>
      <c r="Q5" s="22"/>
      <c r="R5" s="22"/>
      <c r="S5" s="22"/>
      <c r="T5" s="22"/>
      <c r="U5" s="22"/>
      <c r="V5" s="22"/>
      <c r="W5" s="22"/>
      <c r="X5" s="24"/>
      <c r="Y5" s="22"/>
      <c r="Z5" s="22"/>
      <c r="AA5" s="22"/>
      <c r="AB5" s="22"/>
      <c r="AC5" s="22"/>
      <c r="AD5" s="22"/>
    </row>
    <row r="6" spans="1:30" ht="18" customHeight="1">
      <c r="A6" s="21"/>
      <c r="B6" s="23"/>
      <c r="E6" s="22"/>
      <c r="F6" s="22"/>
      <c r="G6" s="22"/>
      <c r="H6" s="188" t="s">
        <v>115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>
      <c r="A7" s="144"/>
      <c r="B7" s="227" t="s">
        <v>9</v>
      </c>
      <c r="C7" s="144"/>
      <c r="D7" s="144"/>
      <c r="E7" s="144"/>
      <c r="F7" s="144"/>
      <c r="G7" s="144"/>
      <c r="H7" s="144"/>
      <c r="I7" s="14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7.25" customHeight="1" thickBot="1">
      <c r="A8" s="144"/>
      <c r="B8" s="207"/>
      <c r="C8" s="144"/>
      <c r="D8" s="144"/>
      <c r="E8" s="144"/>
      <c r="F8" s="144"/>
      <c r="G8" s="144"/>
      <c r="H8" s="144"/>
      <c r="I8" s="14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25" ht="42" customHeight="1">
      <c r="A9" s="241"/>
      <c r="B9" s="381"/>
      <c r="C9" s="283" t="s">
        <v>118</v>
      </c>
      <c r="D9" s="136" t="s">
        <v>119</v>
      </c>
      <c r="E9" s="140"/>
      <c r="F9" s="440" t="s">
        <v>2</v>
      </c>
      <c r="G9" s="134" t="s">
        <v>3</v>
      </c>
      <c r="H9" s="135"/>
      <c r="I9" s="139"/>
      <c r="J9" s="134" t="s">
        <v>7</v>
      </c>
      <c r="K9" s="135"/>
      <c r="L9" s="135"/>
      <c r="M9" s="134" t="s">
        <v>117</v>
      </c>
      <c r="N9" s="135"/>
      <c r="O9" s="135"/>
      <c r="P9" s="387" t="s">
        <v>20</v>
      </c>
      <c r="Q9" s="388"/>
      <c r="R9" s="389"/>
      <c r="S9" s="387" t="s">
        <v>149</v>
      </c>
      <c r="T9" s="388"/>
      <c r="U9" s="389"/>
      <c r="V9" s="390"/>
      <c r="W9" s="391"/>
      <c r="X9" s="392"/>
      <c r="Y9" s="141"/>
    </row>
    <row r="10" spans="1:25" ht="65.25" customHeight="1" thickBot="1">
      <c r="A10" s="383" t="s">
        <v>36</v>
      </c>
      <c r="B10" s="385" t="s">
        <v>130</v>
      </c>
      <c r="C10" s="386" t="s">
        <v>58</v>
      </c>
      <c r="D10" s="375" t="s">
        <v>143</v>
      </c>
      <c r="E10" s="441" t="s">
        <v>0</v>
      </c>
      <c r="F10" s="376" t="s">
        <v>5</v>
      </c>
      <c r="G10" s="377" t="s">
        <v>5</v>
      </c>
      <c r="H10" s="364" t="s">
        <v>4</v>
      </c>
      <c r="I10" s="378" t="s">
        <v>6</v>
      </c>
      <c r="J10" s="377" t="s">
        <v>5</v>
      </c>
      <c r="K10" s="364" t="s">
        <v>4</v>
      </c>
      <c r="L10" s="379" t="s">
        <v>6</v>
      </c>
      <c r="M10" s="377" t="s">
        <v>5</v>
      </c>
      <c r="N10" s="364" t="s">
        <v>4</v>
      </c>
      <c r="O10" s="379" t="s">
        <v>6</v>
      </c>
      <c r="P10" s="377" t="s">
        <v>5</v>
      </c>
      <c r="Q10" s="364" t="s">
        <v>4</v>
      </c>
      <c r="R10" s="378" t="s">
        <v>6</v>
      </c>
      <c r="S10" s="377" t="s">
        <v>5</v>
      </c>
      <c r="T10" s="364" t="s">
        <v>4</v>
      </c>
      <c r="U10" s="378" t="s">
        <v>6</v>
      </c>
      <c r="V10" s="393" t="s">
        <v>35</v>
      </c>
      <c r="W10" s="394" t="s">
        <v>32</v>
      </c>
      <c r="X10" s="395" t="s">
        <v>33</v>
      </c>
      <c r="Y10" s="380" t="s">
        <v>8</v>
      </c>
    </row>
    <row r="11" spans="1:25" s="9" customFormat="1" ht="24.75" customHeight="1">
      <c r="A11" s="384">
        <v>1</v>
      </c>
      <c r="B11" s="382"/>
      <c r="C11" s="366"/>
      <c r="D11" s="366"/>
      <c r="E11" s="236"/>
      <c r="F11" s="367"/>
      <c r="G11" s="368"/>
      <c r="H11" s="369"/>
      <c r="I11" s="370">
        <f aca="true" t="shared" si="0" ref="I11:I32">G11*H11</f>
        <v>0</v>
      </c>
      <c r="J11" s="368"/>
      <c r="K11" s="369"/>
      <c r="L11" s="371">
        <f aca="true" t="shared" si="1" ref="L11:L32">J11*K11</f>
        <v>0</v>
      </c>
      <c r="M11" s="368"/>
      <c r="N11" s="369"/>
      <c r="O11" s="371">
        <f>M11*N11</f>
        <v>0</v>
      </c>
      <c r="P11" s="368"/>
      <c r="Q11" s="369"/>
      <c r="R11" s="370">
        <f aca="true" t="shared" si="2" ref="R11:R32">P11*Q11</f>
        <v>0</v>
      </c>
      <c r="S11" s="368"/>
      <c r="T11" s="369"/>
      <c r="U11" s="370">
        <f aca="true" t="shared" si="3" ref="U11:U32">S11*T11</f>
        <v>0</v>
      </c>
      <c r="V11" s="372"/>
      <c r="W11" s="372"/>
      <c r="X11" s="373"/>
      <c r="Y11" s="374">
        <f>F11+I11+L11+O11+R11+U11+V11+W11+X11</f>
        <v>0</v>
      </c>
    </row>
    <row r="12" spans="1:25" s="9" customFormat="1" ht="24.75" customHeight="1">
      <c r="A12" s="352">
        <v>2</v>
      </c>
      <c r="B12" s="348"/>
      <c r="C12" s="33"/>
      <c r="D12" s="33"/>
      <c r="E12" s="32"/>
      <c r="F12" s="58"/>
      <c r="G12" s="59"/>
      <c r="H12" s="60"/>
      <c r="I12" s="72">
        <f t="shared" si="0"/>
        <v>0</v>
      </c>
      <c r="J12" s="59"/>
      <c r="K12" s="60"/>
      <c r="L12" s="75">
        <f t="shared" si="1"/>
        <v>0</v>
      </c>
      <c r="M12" s="59"/>
      <c r="N12" s="60"/>
      <c r="O12" s="75">
        <f aca="true" t="shared" si="4" ref="O12:O32">M12*N12</f>
        <v>0</v>
      </c>
      <c r="P12" s="59"/>
      <c r="Q12" s="60"/>
      <c r="R12" s="72">
        <f t="shared" si="2"/>
        <v>0</v>
      </c>
      <c r="S12" s="59"/>
      <c r="T12" s="60"/>
      <c r="U12" s="72">
        <f t="shared" si="3"/>
        <v>0</v>
      </c>
      <c r="V12" s="62"/>
      <c r="W12" s="62"/>
      <c r="X12" s="61"/>
      <c r="Y12" s="78">
        <f aca="true" t="shared" si="5" ref="Y12:Y32">F12+I12+L12+O12+R12+U12+V12+W12+X12</f>
        <v>0</v>
      </c>
    </row>
    <row r="13" spans="1:25" s="9" customFormat="1" ht="24.75" customHeight="1">
      <c r="A13" s="352">
        <v>3</v>
      </c>
      <c r="B13" s="348"/>
      <c r="C13" s="33"/>
      <c r="D13" s="33"/>
      <c r="E13" s="32"/>
      <c r="F13" s="58"/>
      <c r="G13" s="59"/>
      <c r="H13" s="60"/>
      <c r="I13" s="72">
        <f t="shared" si="0"/>
        <v>0</v>
      </c>
      <c r="J13" s="59"/>
      <c r="K13" s="60"/>
      <c r="L13" s="75">
        <f t="shared" si="1"/>
        <v>0</v>
      </c>
      <c r="M13" s="59"/>
      <c r="N13" s="60"/>
      <c r="O13" s="75">
        <f t="shared" si="4"/>
        <v>0</v>
      </c>
      <c r="P13" s="59"/>
      <c r="Q13" s="60"/>
      <c r="R13" s="72">
        <f t="shared" si="2"/>
        <v>0</v>
      </c>
      <c r="S13" s="59"/>
      <c r="T13" s="60"/>
      <c r="U13" s="72">
        <f t="shared" si="3"/>
        <v>0</v>
      </c>
      <c r="V13" s="62"/>
      <c r="W13" s="62"/>
      <c r="X13" s="61"/>
      <c r="Y13" s="78">
        <f t="shared" si="5"/>
        <v>0</v>
      </c>
    </row>
    <row r="14" spans="1:25" s="9" customFormat="1" ht="24.75" customHeight="1">
      <c r="A14" s="352">
        <v>4</v>
      </c>
      <c r="B14" s="348"/>
      <c r="C14" s="33"/>
      <c r="D14" s="33"/>
      <c r="E14" s="32"/>
      <c r="F14" s="58"/>
      <c r="G14" s="59"/>
      <c r="H14" s="60"/>
      <c r="I14" s="72">
        <f t="shared" si="0"/>
        <v>0</v>
      </c>
      <c r="J14" s="59"/>
      <c r="K14" s="60"/>
      <c r="L14" s="75">
        <f t="shared" si="1"/>
        <v>0</v>
      </c>
      <c r="M14" s="59"/>
      <c r="N14" s="60"/>
      <c r="O14" s="75">
        <f t="shared" si="4"/>
        <v>0</v>
      </c>
      <c r="P14" s="59"/>
      <c r="Q14" s="60"/>
      <c r="R14" s="72">
        <f t="shared" si="2"/>
        <v>0</v>
      </c>
      <c r="S14" s="59"/>
      <c r="T14" s="60"/>
      <c r="U14" s="72">
        <f t="shared" si="3"/>
        <v>0</v>
      </c>
      <c r="V14" s="62"/>
      <c r="W14" s="62"/>
      <c r="X14" s="61"/>
      <c r="Y14" s="78">
        <f t="shared" si="5"/>
        <v>0</v>
      </c>
    </row>
    <row r="15" spans="1:25" s="9" customFormat="1" ht="24.75" customHeight="1">
      <c r="A15" s="352">
        <v>5</v>
      </c>
      <c r="B15" s="348"/>
      <c r="C15" s="33"/>
      <c r="D15" s="33"/>
      <c r="E15" s="32"/>
      <c r="F15" s="58"/>
      <c r="G15" s="59"/>
      <c r="H15" s="60"/>
      <c r="I15" s="72">
        <f t="shared" si="0"/>
        <v>0</v>
      </c>
      <c r="J15" s="59"/>
      <c r="K15" s="60"/>
      <c r="L15" s="75">
        <f t="shared" si="1"/>
        <v>0</v>
      </c>
      <c r="M15" s="59"/>
      <c r="N15" s="60"/>
      <c r="O15" s="75">
        <f t="shared" si="4"/>
        <v>0</v>
      </c>
      <c r="P15" s="59"/>
      <c r="Q15" s="60"/>
      <c r="R15" s="72">
        <f t="shared" si="2"/>
        <v>0</v>
      </c>
      <c r="S15" s="59"/>
      <c r="T15" s="60"/>
      <c r="U15" s="72">
        <f t="shared" si="3"/>
        <v>0</v>
      </c>
      <c r="V15" s="62"/>
      <c r="W15" s="62"/>
      <c r="X15" s="61"/>
      <c r="Y15" s="78">
        <f t="shared" si="5"/>
        <v>0</v>
      </c>
    </row>
    <row r="16" spans="1:25" s="9" customFormat="1" ht="24.75" customHeight="1">
      <c r="A16" s="352">
        <v>6</v>
      </c>
      <c r="B16" s="348"/>
      <c r="C16" s="33"/>
      <c r="D16" s="33"/>
      <c r="E16" s="32"/>
      <c r="F16" s="58"/>
      <c r="G16" s="59"/>
      <c r="H16" s="60"/>
      <c r="I16" s="72">
        <f t="shared" si="0"/>
        <v>0</v>
      </c>
      <c r="J16" s="59"/>
      <c r="K16" s="60"/>
      <c r="L16" s="75">
        <f t="shared" si="1"/>
        <v>0</v>
      </c>
      <c r="M16" s="59"/>
      <c r="N16" s="60"/>
      <c r="O16" s="75">
        <f t="shared" si="4"/>
        <v>0</v>
      </c>
      <c r="P16" s="59"/>
      <c r="Q16" s="60"/>
      <c r="R16" s="72">
        <f t="shared" si="2"/>
        <v>0</v>
      </c>
      <c r="S16" s="59"/>
      <c r="T16" s="60"/>
      <c r="U16" s="72">
        <f t="shared" si="3"/>
        <v>0</v>
      </c>
      <c r="V16" s="62"/>
      <c r="W16" s="62"/>
      <c r="X16" s="61"/>
      <c r="Y16" s="78">
        <f t="shared" si="5"/>
        <v>0</v>
      </c>
    </row>
    <row r="17" spans="1:25" s="9" customFormat="1" ht="24.75" customHeight="1">
      <c r="A17" s="352">
        <v>7</v>
      </c>
      <c r="B17" s="348"/>
      <c r="C17" s="33"/>
      <c r="D17" s="33"/>
      <c r="E17" s="32"/>
      <c r="F17" s="58"/>
      <c r="G17" s="59"/>
      <c r="H17" s="60"/>
      <c r="I17" s="72">
        <f t="shared" si="0"/>
        <v>0</v>
      </c>
      <c r="J17" s="59"/>
      <c r="K17" s="60"/>
      <c r="L17" s="75">
        <f t="shared" si="1"/>
        <v>0</v>
      </c>
      <c r="M17" s="59"/>
      <c r="N17" s="60"/>
      <c r="O17" s="75">
        <f t="shared" si="4"/>
        <v>0</v>
      </c>
      <c r="P17" s="59"/>
      <c r="Q17" s="60"/>
      <c r="R17" s="72">
        <f t="shared" si="2"/>
        <v>0</v>
      </c>
      <c r="S17" s="59"/>
      <c r="T17" s="60"/>
      <c r="U17" s="72">
        <f t="shared" si="3"/>
        <v>0</v>
      </c>
      <c r="V17" s="62"/>
      <c r="W17" s="62"/>
      <c r="X17" s="61"/>
      <c r="Y17" s="78">
        <f t="shared" si="5"/>
        <v>0</v>
      </c>
    </row>
    <row r="18" spans="1:25" s="9" customFormat="1" ht="24.75" customHeight="1">
      <c r="A18" s="352">
        <v>8</v>
      </c>
      <c r="B18" s="348"/>
      <c r="C18" s="33"/>
      <c r="D18" s="33"/>
      <c r="E18" s="32"/>
      <c r="F18" s="58"/>
      <c r="G18" s="59"/>
      <c r="H18" s="60"/>
      <c r="I18" s="72">
        <f t="shared" si="0"/>
        <v>0</v>
      </c>
      <c r="J18" s="59"/>
      <c r="K18" s="60"/>
      <c r="L18" s="75">
        <f t="shared" si="1"/>
        <v>0</v>
      </c>
      <c r="M18" s="59"/>
      <c r="N18" s="60"/>
      <c r="O18" s="75">
        <f t="shared" si="4"/>
        <v>0</v>
      </c>
      <c r="P18" s="59"/>
      <c r="Q18" s="60"/>
      <c r="R18" s="72">
        <f t="shared" si="2"/>
        <v>0</v>
      </c>
      <c r="S18" s="59"/>
      <c r="T18" s="60"/>
      <c r="U18" s="72">
        <f t="shared" si="3"/>
        <v>0</v>
      </c>
      <c r="V18" s="62"/>
      <c r="W18" s="62"/>
      <c r="X18" s="61"/>
      <c r="Y18" s="78">
        <f t="shared" si="5"/>
        <v>0</v>
      </c>
    </row>
    <row r="19" spans="1:25" s="9" customFormat="1" ht="24.75" customHeight="1">
      <c r="A19" s="352">
        <v>9</v>
      </c>
      <c r="B19" s="348"/>
      <c r="C19" s="33"/>
      <c r="D19" s="33"/>
      <c r="E19" s="32"/>
      <c r="F19" s="58"/>
      <c r="G19" s="59"/>
      <c r="H19" s="60"/>
      <c r="I19" s="72">
        <f t="shared" si="0"/>
        <v>0</v>
      </c>
      <c r="J19" s="59"/>
      <c r="K19" s="60"/>
      <c r="L19" s="75">
        <f t="shared" si="1"/>
        <v>0</v>
      </c>
      <c r="M19" s="59"/>
      <c r="N19" s="60"/>
      <c r="O19" s="75">
        <f t="shared" si="4"/>
        <v>0</v>
      </c>
      <c r="P19" s="59"/>
      <c r="Q19" s="60"/>
      <c r="R19" s="72">
        <f t="shared" si="2"/>
        <v>0</v>
      </c>
      <c r="S19" s="59"/>
      <c r="T19" s="60"/>
      <c r="U19" s="72">
        <f t="shared" si="3"/>
        <v>0</v>
      </c>
      <c r="V19" s="62"/>
      <c r="W19" s="62"/>
      <c r="X19" s="61"/>
      <c r="Y19" s="78">
        <f t="shared" si="5"/>
        <v>0</v>
      </c>
    </row>
    <row r="20" spans="1:25" s="9" customFormat="1" ht="24.75" customHeight="1">
      <c r="A20" s="352">
        <v>10</v>
      </c>
      <c r="B20" s="348"/>
      <c r="C20" s="33"/>
      <c r="D20" s="33"/>
      <c r="E20" s="32"/>
      <c r="F20" s="58"/>
      <c r="G20" s="59"/>
      <c r="H20" s="60"/>
      <c r="I20" s="72">
        <f t="shared" si="0"/>
        <v>0</v>
      </c>
      <c r="J20" s="59"/>
      <c r="K20" s="60"/>
      <c r="L20" s="75">
        <f t="shared" si="1"/>
        <v>0</v>
      </c>
      <c r="M20" s="59"/>
      <c r="N20" s="60"/>
      <c r="O20" s="75">
        <f t="shared" si="4"/>
        <v>0</v>
      </c>
      <c r="P20" s="59"/>
      <c r="Q20" s="60"/>
      <c r="R20" s="72">
        <f t="shared" si="2"/>
        <v>0</v>
      </c>
      <c r="S20" s="59"/>
      <c r="T20" s="60"/>
      <c r="U20" s="72">
        <f t="shared" si="3"/>
        <v>0</v>
      </c>
      <c r="V20" s="62"/>
      <c r="W20" s="62"/>
      <c r="X20" s="61"/>
      <c r="Y20" s="78">
        <f t="shared" si="5"/>
        <v>0</v>
      </c>
    </row>
    <row r="21" spans="1:25" s="9" customFormat="1" ht="24.75" customHeight="1">
      <c r="A21" s="352">
        <v>11</v>
      </c>
      <c r="B21" s="348"/>
      <c r="C21" s="33"/>
      <c r="D21" s="33"/>
      <c r="E21" s="32"/>
      <c r="F21" s="58"/>
      <c r="G21" s="59"/>
      <c r="H21" s="60"/>
      <c r="I21" s="72">
        <f t="shared" si="0"/>
        <v>0</v>
      </c>
      <c r="J21" s="59"/>
      <c r="K21" s="60"/>
      <c r="L21" s="75">
        <f t="shared" si="1"/>
        <v>0</v>
      </c>
      <c r="M21" s="59"/>
      <c r="N21" s="60"/>
      <c r="O21" s="75">
        <f t="shared" si="4"/>
        <v>0</v>
      </c>
      <c r="P21" s="59"/>
      <c r="Q21" s="60"/>
      <c r="R21" s="72">
        <f t="shared" si="2"/>
        <v>0</v>
      </c>
      <c r="S21" s="59"/>
      <c r="T21" s="60"/>
      <c r="U21" s="72">
        <f t="shared" si="3"/>
        <v>0</v>
      </c>
      <c r="V21" s="62"/>
      <c r="W21" s="62"/>
      <c r="X21" s="61"/>
      <c r="Y21" s="78">
        <f t="shared" si="5"/>
        <v>0</v>
      </c>
    </row>
    <row r="22" spans="1:25" s="9" customFormat="1" ht="24.75" customHeight="1">
      <c r="A22" s="352">
        <v>12</v>
      </c>
      <c r="B22" s="348"/>
      <c r="C22" s="33"/>
      <c r="D22" s="33"/>
      <c r="E22" s="32"/>
      <c r="F22" s="58"/>
      <c r="G22" s="59"/>
      <c r="H22" s="60"/>
      <c r="I22" s="72">
        <f t="shared" si="0"/>
        <v>0</v>
      </c>
      <c r="J22" s="59"/>
      <c r="K22" s="60"/>
      <c r="L22" s="75">
        <f t="shared" si="1"/>
        <v>0</v>
      </c>
      <c r="M22" s="59"/>
      <c r="N22" s="60"/>
      <c r="O22" s="75">
        <f t="shared" si="4"/>
        <v>0</v>
      </c>
      <c r="P22" s="59"/>
      <c r="Q22" s="60"/>
      <c r="R22" s="72">
        <f t="shared" si="2"/>
        <v>0</v>
      </c>
      <c r="S22" s="59"/>
      <c r="T22" s="60"/>
      <c r="U22" s="72">
        <f t="shared" si="3"/>
        <v>0</v>
      </c>
      <c r="V22" s="62"/>
      <c r="W22" s="62"/>
      <c r="X22" s="61"/>
      <c r="Y22" s="78">
        <f t="shared" si="5"/>
        <v>0</v>
      </c>
    </row>
    <row r="23" spans="1:25" s="9" customFormat="1" ht="24.75" customHeight="1">
      <c r="A23" s="352">
        <v>13</v>
      </c>
      <c r="B23" s="348"/>
      <c r="C23" s="33"/>
      <c r="D23" s="33"/>
      <c r="E23" s="32"/>
      <c r="F23" s="58"/>
      <c r="G23" s="59"/>
      <c r="H23" s="60"/>
      <c r="I23" s="72">
        <f t="shared" si="0"/>
        <v>0</v>
      </c>
      <c r="J23" s="59"/>
      <c r="K23" s="60"/>
      <c r="L23" s="75">
        <f t="shared" si="1"/>
        <v>0</v>
      </c>
      <c r="M23" s="59"/>
      <c r="N23" s="60"/>
      <c r="O23" s="75">
        <f t="shared" si="4"/>
        <v>0</v>
      </c>
      <c r="P23" s="59"/>
      <c r="Q23" s="60"/>
      <c r="R23" s="72">
        <f t="shared" si="2"/>
        <v>0</v>
      </c>
      <c r="S23" s="59"/>
      <c r="T23" s="60"/>
      <c r="U23" s="72">
        <f t="shared" si="3"/>
        <v>0</v>
      </c>
      <c r="V23" s="62"/>
      <c r="W23" s="62"/>
      <c r="X23" s="61"/>
      <c r="Y23" s="78">
        <f t="shared" si="5"/>
        <v>0</v>
      </c>
    </row>
    <row r="24" spans="1:25" s="9" customFormat="1" ht="24.75" customHeight="1">
      <c r="A24" s="352">
        <v>14</v>
      </c>
      <c r="B24" s="348"/>
      <c r="C24" s="33"/>
      <c r="D24" s="33"/>
      <c r="E24" s="32"/>
      <c r="F24" s="58"/>
      <c r="G24" s="59"/>
      <c r="H24" s="60"/>
      <c r="I24" s="72">
        <f t="shared" si="0"/>
        <v>0</v>
      </c>
      <c r="J24" s="59"/>
      <c r="K24" s="60"/>
      <c r="L24" s="75">
        <f t="shared" si="1"/>
        <v>0</v>
      </c>
      <c r="M24" s="59"/>
      <c r="N24" s="60"/>
      <c r="O24" s="75">
        <f t="shared" si="4"/>
        <v>0</v>
      </c>
      <c r="P24" s="59"/>
      <c r="Q24" s="60"/>
      <c r="R24" s="72">
        <f t="shared" si="2"/>
        <v>0</v>
      </c>
      <c r="S24" s="59"/>
      <c r="T24" s="60"/>
      <c r="U24" s="72">
        <f t="shared" si="3"/>
        <v>0</v>
      </c>
      <c r="V24" s="62"/>
      <c r="W24" s="62"/>
      <c r="X24" s="61"/>
      <c r="Y24" s="78">
        <f t="shared" si="5"/>
        <v>0</v>
      </c>
    </row>
    <row r="25" spans="1:25" s="9" customFormat="1" ht="24.75" customHeight="1">
      <c r="A25" s="352">
        <v>15</v>
      </c>
      <c r="B25" s="348"/>
      <c r="C25" s="33"/>
      <c r="D25" s="33"/>
      <c r="E25" s="32"/>
      <c r="F25" s="58"/>
      <c r="G25" s="59"/>
      <c r="H25" s="60"/>
      <c r="I25" s="72">
        <f t="shared" si="0"/>
        <v>0</v>
      </c>
      <c r="J25" s="59"/>
      <c r="K25" s="60"/>
      <c r="L25" s="75">
        <f t="shared" si="1"/>
        <v>0</v>
      </c>
      <c r="M25" s="59"/>
      <c r="N25" s="60"/>
      <c r="O25" s="75">
        <f t="shared" si="4"/>
        <v>0</v>
      </c>
      <c r="P25" s="59"/>
      <c r="Q25" s="60"/>
      <c r="R25" s="72">
        <f t="shared" si="2"/>
        <v>0</v>
      </c>
      <c r="S25" s="59"/>
      <c r="T25" s="60"/>
      <c r="U25" s="72">
        <f t="shared" si="3"/>
        <v>0</v>
      </c>
      <c r="V25" s="62"/>
      <c r="W25" s="62"/>
      <c r="X25" s="61"/>
      <c r="Y25" s="78">
        <f t="shared" si="5"/>
        <v>0</v>
      </c>
    </row>
    <row r="26" spans="1:25" s="9" customFormat="1" ht="24.75" customHeight="1">
      <c r="A26" s="352">
        <v>16</v>
      </c>
      <c r="B26" s="348"/>
      <c r="C26" s="33"/>
      <c r="D26" s="33"/>
      <c r="E26" s="32"/>
      <c r="F26" s="58"/>
      <c r="G26" s="59"/>
      <c r="H26" s="60"/>
      <c r="I26" s="72">
        <f t="shared" si="0"/>
        <v>0</v>
      </c>
      <c r="J26" s="59"/>
      <c r="K26" s="60"/>
      <c r="L26" s="75">
        <f t="shared" si="1"/>
        <v>0</v>
      </c>
      <c r="M26" s="59"/>
      <c r="N26" s="60"/>
      <c r="O26" s="75">
        <f t="shared" si="4"/>
        <v>0</v>
      </c>
      <c r="P26" s="59"/>
      <c r="Q26" s="60"/>
      <c r="R26" s="72">
        <f t="shared" si="2"/>
        <v>0</v>
      </c>
      <c r="S26" s="59"/>
      <c r="T26" s="60"/>
      <c r="U26" s="72">
        <f t="shared" si="3"/>
        <v>0</v>
      </c>
      <c r="V26" s="62"/>
      <c r="W26" s="62"/>
      <c r="X26" s="61"/>
      <c r="Y26" s="78">
        <f t="shared" si="5"/>
        <v>0</v>
      </c>
    </row>
    <row r="27" spans="1:25" s="9" customFormat="1" ht="24.75" customHeight="1">
      <c r="A27" s="352">
        <v>17</v>
      </c>
      <c r="B27" s="348"/>
      <c r="C27" s="33"/>
      <c r="D27" s="33"/>
      <c r="E27" s="32"/>
      <c r="F27" s="58"/>
      <c r="G27" s="59"/>
      <c r="H27" s="60"/>
      <c r="I27" s="72">
        <f t="shared" si="0"/>
        <v>0</v>
      </c>
      <c r="J27" s="59"/>
      <c r="K27" s="60"/>
      <c r="L27" s="75">
        <f t="shared" si="1"/>
        <v>0</v>
      </c>
      <c r="M27" s="59"/>
      <c r="N27" s="60"/>
      <c r="O27" s="75">
        <f t="shared" si="4"/>
        <v>0</v>
      </c>
      <c r="P27" s="59"/>
      <c r="Q27" s="60"/>
      <c r="R27" s="72">
        <f t="shared" si="2"/>
        <v>0</v>
      </c>
      <c r="S27" s="59"/>
      <c r="T27" s="60"/>
      <c r="U27" s="72">
        <f t="shared" si="3"/>
        <v>0</v>
      </c>
      <c r="V27" s="62"/>
      <c r="W27" s="62"/>
      <c r="X27" s="61"/>
      <c r="Y27" s="78">
        <f t="shared" si="5"/>
        <v>0</v>
      </c>
    </row>
    <row r="28" spans="1:25" s="9" customFormat="1" ht="24.75" customHeight="1">
      <c r="A28" s="352">
        <v>18</v>
      </c>
      <c r="B28" s="348"/>
      <c r="C28" s="33"/>
      <c r="D28" s="33"/>
      <c r="E28" s="32"/>
      <c r="F28" s="58"/>
      <c r="G28" s="59"/>
      <c r="H28" s="60"/>
      <c r="I28" s="72">
        <f t="shared" si="0"/>
        <v>0</v>
      </c>
      <c r="J28" s="59"/>
      <c r="K28" s="60"/>
      <c r="L28" s="75">
        <f t="shared" si="1"/>
        <v>0</v>
      </c>
      <c r="M28" s="59"/>
      <c r="N28" s="60"/>
      <c r="O28" s="75">
        <f t="shared" si="4"/>
        <v>0</v>
      </c>
      <c r="P28" s="59"/>
      <c r="Q28" s="60"/>
      <c r="R28" s="72">
        <f t="shared" si="2"/>
        <v>0</v>
      </c>
      <c r="S28" s="59"/>
      <c r="T28" s="60"/>
      <c r="U28" s="72">
        <f t="shared" si="3"/>
        <v>0</v>
      </c>
      <c r="V28" s="62"/>
      <c r="W28" s="62"/>
      <c r="X28" s="61"/>
      <c r="Y28" s="78">
        <f t="shared" si="5"/>
        <v>0</v>
      </c>
    </row>
    <row r="29" spans="1:25" s="9" customFormat="1" ht="24.75" customHeight="1">
      <c r="A29" s="352">
        <v>19</v>
      </c>
      <c r="B29" s="348"/>
      <c r="C29" s="33"/>
      <c r="D29" s="33"/>
      <c r="E29" s="32"/>
      <c r="F29" s="58"/>
      <c r="G29" s="59"/>
      <c r="H29" s="60"/>
      <c r="I29" s="72">
        <f t="shared" si="0"/>
        <v>0</v>
      </c>
      <c r="J29" s="59"/>
      <c r="K29" s="60"/>
      <c r="L29" s="75">
        <f t="shared" si="1"/>
        <v>0</v>
      </c>
      <c r="M29" s="59"/>
      <c r="N29" s="60"/>
      <c r="O29" s="75">
        <f t="shared" si="4"/>
        <v>0</v>
      </c>
      <c r="P29" s="59"/>
      <c r="Q29" s="60"/>
      <c r="R29" s="72">
        <f t="shared" si="2"/>
        <v>0</v>
      </c>
      <c r="S29" s="59"/>
      <c r="T29" s="60"/>
      <c r="U29" s="72">
        <f t="shared" si="3"/>
        <v>0</v>
      </c>
      <c r="V29" s="62"/>
      <c r="W29" s="62"/>
      <c r="X29" s="61"/>
      <c r="Y29" s="78">
        <f t="shared" si="5"/>
        <v>0</v>
      </c>
    </row>
    <row r="30" spans="1:25" s="9" customFormat="1" ht="24.75" customHeight="1">
      <c r="A30" s="352">
        <v>20</v>
      </c>
      <c r="B30" s="348"/>
      <c r="C30" s="33"/>
      <c r="D30" s="33"/>
      <c r="E30" s="32"/>
      <c r="F30" s="58"/>
      <c r="G30" s="59"/>
      <c r="H30" s="60"/>
      <c r="I30" s="72">
        <f t="shared" si="0"/>
        <v>0</v>
      </c>
      <c r="J30" s="59"/>
      <c r="K30" s="60"/>
      <c r="L30" s="75">
        <f t="shared" si="1"/>
        <v>0</v>
      </c>
      <c r="M30" s="59"/>
      <c r="N30" s="60"/>
      <c r="O30" s="75">
        <f t="shared" si="4"/>
        <v>0</v>
      </c>
      <c r="P30" s="59"/>
      <c r="Q30" s="60"/>
      <c r="R30" s="72">
        <f t="shared" si="2"/>
        <v>0</v>
      </c>
      <c r="S30" s="59"/>
      <c r="T30" s="60"/>
      <c r="U30" s="72">
        <f t="shared" si="3"/>
        <v>0</v>
      </c>
      <c r="V30" s="62"/>
      <c r="W30" s="62"/>
      <c r="X30" s="61"/>
      <c r="Y30" s="78">
        <f t="shared" si="5"/>
        <v>0</v>
      </c>
    </row>
    <row r="31" spans="1:25" s="9" customFormat="1" ht="24.75" customHeight="1">
      <c r="A31" s="352">
        <v>21</v>
      </c>
      <c r="B31" s="348"/>
      <c r="C31" s="33"/>
      <c r="D31" s="33"/>
      <c r="E31" s="32"/>
      <c r="F31" s="58"/>
      <c r="G31" s="59"/>
      <c r="H31" s="60"/>
      <c r="I31" s="72">
        <f t="shared" si="0"/>
        <v>0</v>
      </c>
      <c r="J31" s="59"/>
      <c r="K31" s="60"/>
      <c r="L31" s="75">
        <f t="shared" si="1"/>
        <v>0</v>
      </c>
      <c r="M31" s="59"/>
      <c r="N31" s="60"/>
      <c r="O31" s="75">
        <f t="shared" si="4"/>
        <v>0</v>
      </c>
      <c r="P31" s="59"/>
      <c r="Q31" s="60"/>
      <c r="R31" s="72">
        <f t="shared" si="2"/>
        <v>0</v>
      </c>
      <c r="S31" s="59"/>
      <c r="T31" s="60"/>
      <c r="U31" s="72">
        <f t="shared" si="3"/>
        <v>0</v>
      </c>
      <c r="V31" s="62"/>
      <c r="W31" s="62"/>
      <c r="X31" s="61"/>
      <c r="Y31" s="78">
        <f t="shared" si="5"/>
        <v>0</v>
      </c>
    </row>
    <row r="32" spans="1:25" s="9" customFormat="1" ht="24.75" customHeight="1" thickBot="1">
      <c r="A32" s="353">
        <v>22</v>
      </c>
      <c r="B32" s="349"/>
      <c r="C32" s="54"/>
      <c r="D32" s="54"/>
      <c r="E32" s="34"/>
      <c r="F32" s="64"/>
      <c r="G32" s="65"/>
      <c r="H32" s="66"/>
      <c r="I32" s="73">
        <f t="shared" si="0"/>
        <v>0</v>
      </c>
      <c r="J32" s="65"/>
      <c r="K32" s="66"/>
      <c r="L32" s="76">
        <f t="shared" si="1"/>
        <v>0</v>
      </c>
      <c r="M32" s="65"/>
      <c r="N32" s="66"/>
      <c r="O32" s="76">
        <f t="shared" si="4"/>
        <v>0</v>
      </c>
      <c r="P32" s="65"/>
      <c r="Q32" s="66"/>
      <c r="R32" s="73">
        <f t="shared" si="2"/>
        <v>0</v>
      </c>
      <c r="S32" s="65"/>
      <c r="T32" s="66"/>
      <c r="U32" s="73">
        <f t="shared" si="3"/>
        <v>0</v>
      </c>
      <c r="V32" s="68"/>
      <c r="W32" s="68"/>
      <c r="X32" s="67"/>
      <c r="Y32" s="78">
        <f t="shared" si="5"/>
        <v>0</v>
      </c>
    </row>
    <row r="33" spans="1:25" ht="24.75" customHeight="1" thickBot="1">
      <c r="A33" s="124" t="s">
        <v>13</v>
      </c>
      <c r="B33" s="125"/>
      <c r="C33" s="125"/>
      <c r="D33" s="125"/>
      <c r="E33" s="125"/>
      <c r="F33" s="71">
        <f>SUM(F11:F32)</f>
        <v>0</v>
      </c>
      <c r="G33" s="69" t="s">
        <v>56</v>
      </c>
      <c r="H33" s="70" t="s">
        <v>56</v>
      </c>
      <c r="I33" s="74">
        <f>SUM(I11:I32)</f>
        <v>0</v>
      </c>
      <c r="J33" s="69" t="s">
        <v>56</v>
      </c>
      <c r="K33" s="70" t="s">
        <v>56</v>
      </c>
      <c r="L33" s="77">
        <f>SUM(L11:L32)</f>
        <v>0</v>
      </c>
      <c r="M33" s="69" t="s">
        <v>56</v>
      </c>
      <c r="N33" s="70" t="s">
        <v>56</v>
      </c>
      <c r="O33" s="77">
        <f>SUM(O11:O32)</f>
        <v>0</v>
      </c>
      <c r="P33" s="69" t="s">
        <v>56</v>
      </c>
      <c r="Q33" s="70" t="s">
        <v>56</v>
      </c>
      <c r="R33" s="74">
        <f>SUM(R11:R32)</f>
        <v>0</v>
      </c>
      <c r="S33" s="69" t="s">
        <v>56</v>
      </c>
      <c r="T33" s="70" t="s">
        <v>56</v>
      </c>
      <c r="U33" s="74">
        <f>SUM(U11:U32)</f>
        <v>0</v>
      </c>
      <c r="V33" s="77">
        <f>SUM(V11:V32)</f>
        <v>0</v>
      </c>
      <c r="W33" s="77">
        <f>SUM(W11:W32)</f>
        <v>0</v>
      </c>
      <c r="X33" s="74">
        <f>SUM(X11:X32)</f>
        <v>0</v>
      </c>
      <c r="Y33" s="71">
        <f>SUM(Y11:Y32)</f>
        <v>0</v>
      </c>
    </row>
    <row r="34" spans="1:25" ht="24.75" customHeight="1" thickBot="1">
      <c r="A34" s="396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 t="s">
        <v>27</v>
      </c>
      <c r="O34" s="397"/>
      <c r="P34" s="397"/>
      <c r="Q34" s="397"/>
      <c r="R34" s="397"/>
      <c r="S34" s="397"/>
      <c r="T34" s="397"/>
      <c r="U34" s="397"/>
      <c r="V34" s="397"/>
      <c r="W34" s="397"/>
      <c r="X34" s="398"/>
      <c r="Y34" s="71">
        <f>'II_ST. - PRZYJĘTE'!M22</f>
        <v>0</v>
      </c>
    </row>
    <row r="35" spans="1:25" ht="24.75" customHeight="1" thickBot="1">
      <c r="A35" s="399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 t="s">
        <v>28</v>
      </c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1"/>
      <c r="Y35" s="71">
        <f>'IIIA_ ST. - PRZEKAZANE'!M22</f>
        <v>0</v>
      </c>
    </row>
    <row r="36" spans="1:25" ht="24.75" customHeight="1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 t="s">
        <v>17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71">
        <f>'IIIB_ ST. - UMOWY ZLEC.'!M22</f>
        <v>0</v>
      </c>
    </row>
    <row r="37" spans="1:25" ht="24.7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 t="s">
        <v>60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3"/>
      <c r="Y37" s="71">
        <f>Y33+Y34-Y35-Y36</f>
        <v>0</v>
      </c>
    </row>
    <row r="38" spans="6:30" s="13" customFormat="1" ht="12.75">
      <c r="F38" s="12"/>
      <c r="G38" s="7"/>
      <c r="H38" s="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3" customFormat="1" ht="14.25" customHeight="1">
      <c r="A39" s="15"/>
      <c r="B39" s="7"/>
      <c r="C39" s="7"/>
      <c r="D39" s="7"/>
      <c r="E39" s="7"/>
      <c r="F39" s="16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6"/>
      <c r="AB39" s="16"/>
      <c r="AC39" s="16"/>
      <c r="AD39" s="16"/>
    </row>
    <row r="40" spans="1:24" s="13" customFormat="1" ht="21" customHeight="1">
      <c r="A40" s="11"/>
      <c r="B40" s="11"/>
      <c r="C40" s="11"/>
      <c r="D40" s="11"/>
      <c r="E40" s="11"/>
      <c r="F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26" t="s">
        <v>25</v>
      </c>
      <c r="U40" s="126"/>
      <c r="V40" s="126"/>
      <c r="W40" s="126"/>
      <c r="X40" s="126"/>
    </row>
    <row r="41" spans="1:24" ht="15" customHeight="1">
      <c r="A41" s="187"/>
      <c r="B41" s="187"/>
      <c r="C41" s="187"/>
      <c r="D41" s="2"/>
      <c r="E41" s="2"/>
      <c r="S41" s="127" t="s">
        <v>24</v>
      </c>
      <c r="T41" s="127"/>
      <c r="U41" s="127"/>
      <c r="V41" s="127"/>
      <c r="W41" s="127"/>
      <c r="X41" s="127"/>
    </row>
  </sheetData>
  <sheetProtection/>
  <printOptions horizontalCentered="1"/>
  <pageMargins left="0" right="0" top="0.1968503937007874" bottom="0" header="0.1968503937007874" footer="0.1968503937007874"/>
  <pageSetup fitToHeight="1" fitToWidth="1" horizontalDpi="600" verticalDpi="600" orientation="landscape" paperSize="9" scale="48" r:id="rId1"/>
  <headerFooter alignWithMargins="0">
    <oddHeader>&amp;R&amp;D</oddHeader>
    <oddFooter>&amp;LSporządził:............................
data, czytelny podpis, tel. kontaktowy&amp;R&amp;"Arial Narrow,Normalny"..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22"/>
  <sheetViews>
    <sheetView zoomScale="60" zoomScaleNormal="60" zoomScaleSheetLayoutView="90" zoomScalePageLayoutView="0" workbookViewId="0" topLeftCell="A1">
      <selection activeCell="E11" sqref="E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131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159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60" t="s">
        <v>145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147</v>
      </c>
      <c r="L11" s="265" t="s">
        <v>154</v>
      </c>
      <c r="M11" s="247" t="s">
        <v>8</v>
      </c>
      <c r="N11" s="232" t="s">
        <v>151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M22">SUM(F12:F21)</f>
        <v>0</v>
      </c>
      <c r="G22" s="80">
        <f t="shared" si="1"/>
        <v>0</v>
      </c>
      <c r="H22" s="80">
        <f t="shared" si="1"/>
        <v>0</v>
      </c>
      <c r="I22" s="80">
        <f t="shared" si="1"/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 t="shared" si="1"/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9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22"/>
  <sheetViews>
    <sheetView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132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159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60" t="s">
        <v>144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148</v>
      </c>
      <c r="L11" s="265" t="s">
        <v>154</v>
      </c>
      <c r="M11" s="247" t="s">
        <v>8</v>
      </c>
      <c r="N11" s="232" t="s">
        <v>152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M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 t="shared" si="1"/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9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22"/>
  <sheetViews>
    <sheetView zoomScale="60" zoomScaleNormal="60" zoomScaleSheetLayoutView="90" zoomScalePageLayoutView="0" workbookViewId="0" topLeftCell="A1">
      <selection activeCell="B6" sqref="B6"/>
    </sheetView>
  </sheetViews>
  <sheetFormatPr defaultColWidth="9.140625" defaultRowHeight="12.75"/>
  <cols>
    <col min="1" max="1" width="4.421875" style="1" bestFit="1" customWidth="1"/>
    <col min="2" max="2" width="57.00390625" style="1" customWidth="1"/>
    <col min="3" max="3" width="24.28125" style="1" customWidth="1"/>
    <col min="4" max="4" width="14.7109375" style="1" customWidth="1"/>
    <col min="5" max="5" width="10.00390625" style="1" customWidth="1"/>
    <col min="6" max="6" width="15.28125" style="1" customWidth="1"/>
    <col min="7" max="7" width="14.28125" style="1" customWidth="1"/>
    <col min="8" max="9" width="15.28125" style="1" customWidth="1"/>
    <col min="10" max="11" width="17.421875" style="1" customWidth="1"/>
    <col min="12" max="13" width="15.28125" style="1" customWidth="1"/>
    <col min="14" max="14" width="47.421875" style="1" customWidth="1"/>
    <col min="15" max="16384" width="9.140625" style="1" customWidth="1"/>
  </cols>
  <sheetData>
    <row r="1" s="3" customFormat="1" ht="11.25">
      <c r="B1" s="21"/>
    </row>
    <row r="2" spans="1:14" s="3" customFormat="1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s="3" customFormat="1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s="3" customFormat="1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s="3" customFormat="1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3" customFormat="1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s="3" customFormat="1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s="3" customFormat="1" ht="23.25">
      <c r="A8" s="146"/>
      <c r="B8" s="233" t="s">
        <v>133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s="3" customFormat="1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s="3" customFormat="1" ht="37.5" customHeight="1" thickBot="1">
      <c r="A10" s="241"/>
      <c r="B10" s="259"/>
      <c r="C10" s="157"/>
      <c r="D10" s="158" t="s">
        <v>121</v>
      </c>
      <c r="E10" s="159"/>
      <c r="F10" s="151" t="s">
        <v>5</v>
      </c>
      <c r="G10" s="152"/>
      <c r="H10" s="152"/>
      <c r="I10" s="152"/>
      <c r="J10" s="152"/>
      <c r="K10" s="152"/>
      <c r="L10" s="152"/>
      <c r="M10" s="153"/>
      <c r="N10" s="159"/>
    </row>
    <row r="11" spans="1:14" s="3" customFormat="1" ht="60" customHeight="1" thickBot="1">
      <c r="A11" s="264" t="s">
        <v>153</v>
      </c>
      <c r="B11" s="260" t="s">
        <v>130</v>
      </c>
      <c r="C11" s="156" t="s">
        <v>58</v>
      </c>
      <c r="D11" s="160" t="s">
        <v>145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148</v>
      </c>
      <c r="L11" s="265" t="s">
        <v>154</v>
      </c>
      <c r="M11" s="247" t="s">
        <v>8</v>
      </c>
      <c r="N11" s="168" t="s">
        <v>18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s="3" customFormat="1" ht="45" customHeight="1" thickBot="1">
      <c r="A22" s="131" t="s">
        <v>14</v>
      </c>
      <c r="B22" s="132"/>
      <c r="C22" s="132"/>
      <c r="D22" s="132"/>
      <c r="E22" s="132"/>
      <c r="F22" s="119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>SUM(M12:M21)</f>
        <v>0</v>
      </c>
      <c r="N22" s="258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7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M29"/>
  <sheetViews>
    <sheetView zoomScale="60" zoomScaleNormal="60" zoomScaleSheetLayoutView="90" zoomScalePageLayoutView="0" workbookViewId="0" topLeftCell="A1">
      <selection activeCell="E11" sqref="E11"/>
    </sheetView>
  </sheetViews>
  <sheetFormatPr defaultColWidth="9.140625" defaultRowHeight="12.75"/>
  <cols>
    <col min="1" max="1" width="3.8515625" style="3" customWidth="1"/>
    <col min="2" max="2" width="61.421875" style="3" customWidth="1"/>
    <col min="3" max="3" width="18.421875" style="3" customWidth="1"/>
    <col min="4" max="4" width="9.421875" style="3" customWidth="1"/>
    <col min="5" max="5" width="7.57421875" style="3" customWidth="1"/>
    <col min="6" max="9" width="8.7109375" style="3" customWidth="1"/>
    <col min="10" max="10" width="6.28125" style="3" customWidth="1"/>
    <col min="11" max="12" width="7.7109375" style="3" customWidth="1"/>
    <col min="13" max="14" width="8.7109375" style="3" customWidth="1"/>
    <col min="15" max="15" width="7.28125" style="3" customWidth="1"/>
    <col min="16" max="17" width="7.7109375" style="3" customWidth="1"/>
    <col min="18" max="19" width="8.7109375" style="3" customWidth="1"/>
    <col min="20" max="20" width="7.28125" style="3" customWidth="1"/>
    <col min="21" max="22" width="7.7109375" style="3" customWidth="1"/>
    <col min="23" max="24" width="8.7109375" style="3" customWidth="1"/>
    <col min="25" max="25" width="5.7109375" style="3" customWidth="1"/>
    <col min="26" max="28" width="8.7109375" style="3" customWidth="1"/>
    <col min="29" max="29" width="7.57421875" style="3" customWidth="1"/>
    <col min="30" max="30" width="7.28125" style="3" customWidth="1"/>
    <col min="31" max="31" width="7.140625" style="3" customWidth="1"/>
    <col min="32" max="32" width="11.8515625" style="3" customWidth="1"/>
    <col min="33" max="36" width="8.7109375" style="3" customWidth="1"/>
    <col min="37" max="37" width="10.7109375" style="3" customWidth="1"/>
    <col min="38" max="38" width="5.7109375" style="3" customWidth="1"/>
    <col min="39" max="39" width="7.140625" style="3" customWidth="1"/>
    <col min="40" max="16384" width="9.140625" style="3" customWidth="1"/>
  </cols>
  <sheetData>
    <row r="2" spans="1:39" ht="21.75" customHeight="1">
      <c r="A2" s="21"/>
      <c r="B2" s="21" t="s">
        <v>1</v>
      </c>
      <c r="C2" s="21"/>
      <c r="E2" s="188"/>
      <c r="F2" s="188"/>
      <c r="G2" s="188"/>
      <c r="H2" s="188" t="s">
        <v>22</v>
      </c>
      <c r="I2" s="188"/>
      <c r="J2" s="188"/>
      <c r="K2" s="188"/>
      <c r="L2" s="188"/>
      <c r="M2" s="188"/>
      <c r="N2" s="188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1"/>
      <c r="AI2" s="21"/>
      <c r="AJ2" s="21"/>
      <c r="AK2" s="21"/>
      <c r="AL2" s="21"/>
      <c r="AM2" s="21"/>
    </row>
    <row r="3" spans="1:39" ht="18.75">
      <c r="A3" s="21"/>
      <c r="B3" s="23"/>
      <c r="C3" s="23"/>
      <c r="E3" s="188"/>
      <c r="F3" s="188"/>
      <c r="G3" s="188"/>
      <c r="H3" s="188" t="s">
        <v>23</v>
      </c>
      <c r="I3" s="188"/>
      <c r="J3" s="188"/>
      <c r="K3" s="188"/>
      <c r="L3" s="188"/>
      <c r="M3" s="188"/>
      <c r="N3" s="188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1"/>
      <c r="AI3" s="21"/>
      <c r="AJ3" s="21"/>
      <c r="AK3" s="21"/>
      <c r="AL3" s="21"/>
      <c r="AM3" s="21"/>
    </row>
    <row r="4" spans="1:39" ht="18" customHeight="1">
      <c r="A4" s="21"/>
      <c r="B4" s="23"/>
      <c r="C4" s="23"/>
      <c r="E4" s="189"/>
      <c r="F4" s="189"/>
      <c r="G4" s="189"/>
      <c r="H4" s="189" t="s">
        <v>12</v>
      </c>
      <c r="I4" s="189"/>
      <c r="J4" s="189"/>
      <c r="K4" s="189"/>
      <c r="L4" s="189"/>
      <c r="M4" s="189"/>
      <c r="N4" s="189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1"/>
      <c r="AI4" s="21"/>
      <c r="AJ4" s="21"/>
      <c r="AK4" s="21"/>
      <c r="AL4" s="21"/>
      <c r="AM4" s="21"/>
    </row>
    <row r="5" spans="1:39" ht="15" customHeight="1">
      <c r="A5" s="21"/>
      <c r="B5" s="23"/>
      <c r="C5" s="23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  <c r="AL5" s="21"/>
      <c r="AM5" s="21"/>
    </row>
    <row r="6" spans="1:39" ht="18" customHeight="1">
      <c r="A6" s="21"/>
      <c r="B6" s="21"/>
      <c r="C6" s="23"/>
      <c r="E6" s="188"/>
      <c r="F6" s="188"/>
      <c r="G6" s="188"/>
      <c r="H6" s="188" t="str">
        <f>'I_PLAN_SPRAW. - STACJONARNE'!H6</f>
        <v>rok akademicki 2023/2024</v>
      </c>
      <c r="I6" s="188"/>
      <c r="J6" s="188"/>
      <c r="K6" s="188"/>
      <c r="L6" s="188"/>
      <c r="M6" s="188"/>
      <c r="N6" s="188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"/>
      <c r="AI6" s="21"/>
      <c r="AJ6" s="21"/>
      <c r="AK6" s="21"/>
      <c r="AL6" s="21"/>
      <c r="AM6" s="21"/>
    </row>
    <row r="7" spans="1:39" ht="18" customHeight="1">
      <c r="A7" s="21"/>
      <c r="B7" s="23"/>
      <c r="C7" s="23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  <c r="AI7" s="21"/>
      <c r="AJ7" s="21"/>
      <c r="AK7" s="21"/>
      <c r="AL7" s="21"/>
      <c r="AM7" s="21"/>
    </row>
    <row r="8" spans="1:39" ht="23.25">
      <c r="A8" s="144" t="s">
        <v>122</v>
      </c>
      <c r="B8" s="228" t="s">
        <v>123</v>
      </c>
      <c r="C8" s="144"/>
      <c r="D8" s="144"/>
      <c r="E8" s="144"/>
      <c r="F8" s="144"/>
      <c r="G8" s="144"/>
      <c r="H8" s="144"/>
      <c r="I8" s="14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1"/>
    </row>
    <row r="9" spans="1:39" ht="12.75" customHeight="1" thickBot="1">
      <c r="A9" s="144"/>
      <c r="B9" s="206"/>
      <c r="C9" s="144"/>
      <c r="D9" s="144"/>
      <c r="E9" s="144"/>
      <c r="F9" s="144"/>
      <c r="G9" s="144"/>
      <c r="H9" s="144"/>
      <c r="I9" s="14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1"/>
    </row>
    <row r="10" spans="1:34" ht="60.75" customHeight="1">
      <c r="A10" s="350"/>
      <c r="B10" s="354" t="s">
        <v>130</v>
      </c>
      <c r="C10" s="355" t="s">
        <v>126</v>
      </c>
      <c r="D10" s="365" t="s">
        <v>128</v>
      </c>
      <c r="E10" s="402"/>
      <c r="F10" s="192" t="s">
        <v>124</v>
      </c>
      <c r="G10" s="193"/>
      <c r="H10" s="192" t="s">
        <v>3</v>
      </c>
      <c r="I10" s="194"/>
      <c r="J10" s="194"/>
      <c r="K10" s="194"/>
      <c r="L10" s="193"/>
      <c r="M10" s="192" t="s">
        <v>7</v>
      </c>
      <c r="N10" s="194"/>
      <c r="O10" s="194"/>
      <c r="P10" s="194"/>
      <c r="Q10" s="193"/>
      <c r="R10" s="192" t="s">
        <v>116</v>
      </c>
      <c r="S10" s="194"/>
      <c r="T10" s="194"/>
      <c r="U10" s="194"/>
      <c r="V10" s="193"/>
      <c r="W10" s="192" t="s">
        <v>20</v>
      </c>
      <c r="X10" s="194"/>
      <c r="Y10" s="193"/>
      <c r="Z10" s="192" t="s">
        <v>148</v>
      </c>
      <c r="AA10" s="194"/>
      <c r="AB10" s="193"/>
      <c r="AC10" s="195"/>
      <c r="AD10" s="196"/>
      <c r="AE10" s="149"/>
      <c r="AF10" s="308"/>
      <c r="AG10" s="310"/>
      <c r="AH10" s="306"/>
    </row>
    <row r="11" spans="1:34" ht="49.5" customHeight="1">
      <c r="A11" s="351" t="s">
        <v>36</v>
      </c>
      <c r="B11" s="347"/>
      <c r="C11" s="215" t="s">
        <v>127</v>
      </c>
      <c r="D11" s="181" t="s">
        <v>125</v>
      </c>
      <c r="E11" s="441" t="s">
        <v>0</v>
      </c>
      <c r="F11" s="51" t="s">
        <v>10</v>
      </c>
      <c r="G11" s="52" t="s">
        <v>62</v>
      </c>
      <c r="H11" s="115" t="s">
        <v>5</v>
      </c>
      <c r="I11" s="18" t="s">
        <v>4</v>
      </c>
      <c r="J11" s="26" t="s">
        <v>11</v>
      </c>
      <c r="K11" s="18" t="s">
        <v>10</v>
      </c>
      <c r="L11" s="53" t="s">
        <v>62</v>
      </c>
      <c r="M11" s="115" t="s">
        <v>5</v>
      </c>
      <c r="N11" s="18" t="s">
        <v>4</v>
      </c>
      <c r="O11" s="26" t="s">
        <v>6</v>
      </c>
      <c r="P11" s="18" t="s">
        <v>10</v>
      </c>
      <c r="Q11" s="53" t="s">
        <v>62</v>
      </c>
      <c r="R11" s="115" t="s">
        <v>5</v>
      </c>
      <c r="S11" s="18" t="s">
        <v>4</v>
      </c>
      <c r="T11" s="26" t="s">
        <v>6</v>
      </c>
      <c r="U11" s="18" t="s">
        <v>10</v>
      </c>
      <c r="V11" s="53" t="s">
        <v>62</v>
      </c>
      <c r="W11" s="115" t="s">
        <v>5</v>
      </c>
      <c r="X11" s="18" t="s">
        <v>4</v>
      </c>
      <c r="Y11" s="52" t="s">
        <v>6</v>
      </c>
      <c r="Z11" s="115" t="s">
        <v>5</v>
      </c>
      <c r="AA11" s="18" t="s">
        <v>4</v>
      </c>
      <c r="AB11" s="52" t="s">
        <v>6</v>
      </c>
      <c r="AC11" s="197" t="s">
        <v>59</v>
      </c>
      <c r="AD11" s="198" t="s">
        <v>32</v>
      </c>
      <c r="AE11" s="403" t="s">
        <v>33</v>
      </c>
      <c r="AF11" s="307" t="s">
        <v>8</v>
      </c>
      <c r="AG11" s="234" t="s">
        <v>10</v>
      </c>
      <c r="AH11" s="309" t="s">
        <v>62</v>
      </c>
    </row>
    <row r="12" spans="1:34" s="9" customFormat="1" ht="24.75" customHeight="1">
      <c r="A12" s="352">
        <v>1</v>
      </c>
      <c r="B12" s="359"/>
      <c r="C12" s="270"/>
      <c r="D12" s="360"/>
      <c r="E12" s="270"/>
      <c r="F12" s="57"/>
      <c r="G12" s="61"/>
      <c r="H12" s="59"/>
      <c r="I12" s="60"/>
      <c r="J12" s="75">
        <f aca="true" t="shared" si="0" ref="J12:J21">H12*I12</f>
        <v>0</v>
      </c>
      <c r="K12" s="60"/>
      <c r="L12" s="63"/>
      <c r="M12" s="59"/>
      <c r="N12" s="60"/>
      <c r="O12" s="75">
        <f aca="true" t="shared" si="1" ref="O12:O21">M12*N12</f>
        <v>0</v>
      </c>
      <c r="P12" s="60"/>
      <c r="Q12" s="63"/>
      <c r="R12" s="59"/>
      <c r="S12" s="60"/>
      <c r="T12" s="75">
        <f aca="true" t="shared" si="2" ref="T12:T21">R12*S12</f>
        <v>0</v>
      </c>
      <c r="U12" s="60"/>
      <c r="V12" s="63"/>
      <c r="W12" s="59"/>
      <c r="X12" s="60"/>
      <c r="Y12" s="72">
        <f aca="true" t="shared" si="3" ref="Y12:Y21">W12*X12</f>
        <v>0</v>
      </c>
      <c r="Z12" s="59"/>
      <c r="AA12" s="60"/>
      <c r="AB12" s="72">
        <f aca="true" t="shared" si="4" ref="AB12:AB21">Z12*AA12</f>
        <v>0</v>
      </c>
      <c r="AC12" s="57"/>
      <c r="AD12" s="62"/>
      <c r="AE12" s="61"/>
      <c r="AF12" s="82">
        <f>F12+G12+J12+O12+T12+Y12+AB12+AC12+AD12+AE12</f>
        <v>0</v>
      </c>
      <c r="AG12" s="83">
        <f>F12+K12+P12+U12+Y12+AB12+AC12+AD12+AE12</f>
        <v>0</v>
      </c>
      <c r="AH12" s="84">
        <f>G12+L12+Q12+V12</f>
        <v>0</v>
      </c>
    </row>
    <row r="13" spans="1:34" s="9" customFormat="1" ht="24.75" customHeight="1">
      <c r="A13" s="352">
        <v>2</v>
      </c>
      <c r="B13" s="361"/>
      <c r="C13" s="270"/>
      <c r="D13" s="360"/>
      <c r="E13" s="270"/>
      <c r="F13" s="57"/>
      <c r="G13" s="61"/>
      <c r="H13" s="59"/>
      <c r="I13" s="60"/>
      <c r="J13" s="75">
        <f t="shared" si="0"/>
        <v>0</v>
      </c>
      <c r="K13" s="60"/>
      <c r="L13" s="63"/>
      <c r="M13" s="59"/>
      <c r="N13" s="60"/>
      <c r="O13" s="75">
        <f t="shared" si="1"/>
        <v>0</v>
      </c>
      <c r="P13" s="60"/>
      <c r="Q13" s="63"/>
      <c r="R13" s="59"/>
      <c r="S13" s="60"/>
      <c r="T13" s="75">
        <f t="shared" si="2"/>
        <v>0</v>
      </c>
      <c r="U13" s="60"/>
      <c r="V13" s="63"/>
      <c r="W13" s="59"/>
      <c r="X13" s="60"/>
      <c r="Y13" s="72">
        <f t="shared" si="3"/>
        <v>0</v>
      </c>
      <c r="Z13" s="59"/>
      <c r="AA13" s="60"/>
      <c r="AB13" s="72">
        <f t="shared" si="4"/>
        <v>0</v>
      </c>
      <c r="AC13" s="57"/>
      <c r="AD13" s="62"/>
      <c r="AE13" s="61"/>
      <c r="AF13" s="82">
        <f aca="true" t="shared" si="5" ref="AF13:AF21">F13+G13+J13+O13+T13+Y13+AB13+AC13+AD13+AE13</f>
        <v>0</v>
      </c>
      <c r="AG13" s="83">
        <f aca="true" t="shared" si="6" ref="AG13:AG21">F13+K13+P13+U13+Y13+AB13+AC13+AD13+AE13</f>
        <v>0</v>
      </c>
      <c r="AH13" s="84">
        <f aca="true" t="shared" si="7" ref="AH13:AH21">G13+L13+Q13+V13</f>
        <v>0</v>
      </c>
    </row>
    <row r="14" spans="1:34" s="9" customFormat="1" ht="24.75" customHeight="1">
      <c r="A14" s="352">
        <v>3</v>
      </c>
      <c r="B14" s="361"/>
      <c r="C14" s="270"/>
      <c r="D14" s="360"/>
      <c r="E14" s="270"/>
      <c r="F14" s="57"/>
      <c r="G14" s="61"/>
      <c r="H14" s="59"/>
      <c r="I14" s="60"/>
      <c r="J14" s="75">
        <f t="shared" si="0"/>
        <v>0</v>
      </c>
      <c r="K14" s="60"/>
      <c r="L14" s="63"/>
      <c r="M14" s="59"/>
      <c r="N14" s="60"/>
      <c r="O14" s="75">
        <f t="shared" si="1"/>
        <v>0</v>
      </c>
      <c r="P14" s="60"/>
      <c r="Q14" s="63"/>
      <c r="R14" s="59"/>
      <c r="S14" s="60"/>
      <c r="T14" s="75">
        <f t="shared" si="2"/>
        <v>0</v>
      </c>
      <c r="U14" s="60"/>
      <c r="V14" s="63"/>
      <c r="W14" s="59"/>
      <c r="X14" s="60"/>
      <c r="Y14" s="72">
        <f t="shared" si="3"/>
        <v>0</v>
      </c>
      <c r="Z14" s="59"/>
      <c r="AA14" s="60"/>
      <c r="AB14" s="72">
        <f t="shared" si="4"/>
        <v>0</v>
      </c>
      <c r="AC14" s="57"/>
      <c r="AD14" s="62"/>
      <c r="AE14" s="61"/>
      <c r="AF14" s="82">
        <f t="shared" si="5"/>
        <v>0</v>
      </c>
      <c r="AG14" s="83">
        <f t="shared" si="6"/>
        <v>0</v>
      </c>
      <c r="AH14" s="84">
        <f t="shared" si="7"/>
        <v>0</v>
      </c>
    </row>
    <row r="15" spans="1:34" s="9" customFormat="1" ht="24.75" customHeight="1">
      <c r="A15" s="352">
        <v>4</v>
      </c>
      <c r="B15" s="361"/>
      <c r="C15" s="270"/>
      <c r="D15" s="360"/>
      <c r="E15" s="270"/>
      <c r="F15" s="57"/>
      <c r="G15" s="61"/>
      <c r="H15" s="59"/>
      <c r="I15" s="60"/>
      <c r="J15" s="75">
        <f t="shared" si="0"/>
        <v>0</v>
      </c>
      <c r="K15" s="60"/>
      <c r="L15" s="63"/>
      <c r="M15" s="59"/>
      <c r="N15" s="60"/>
      <c r="O15" s="75">
        <f t="shared" si="1"/>
        <v>0</v>
      </c>
      <c r="P15" s="60"/>
      <c r="Q15" s="63"/>
      <c r="R15" s="59"/>
      <c r="S15" s="60"/>
      <c r="T15" s="75">
        <f t="shared" si="2"/>
        <v>0</v>
      </c>
      <c r="U15" s="60"/>
      <c r="V15" s="63"/>
      <c r="W15" s="59"/>
      <c r="X15" s="60"/>
      <c r="Y15" s="72">
        <f t="shared" si="3"/>
        <v>0</v>
      </c>
      <c r="Z15" s="59"/>
      <c r="AA15" s="60"/>
      <c r="AB15" s="72">
        <f t="shared" si="4"/>
        <v>0</v>
      </c>
      <c r="AC15" s="57"/>
      <c r="AD15" s="62"/>
      <c r="AE15" s="61"/>
      <c r="AF15" s="82">
        <f t="shared" si="5"/>
        <v>0</v>
      </c>
      <c r="AG15" s="83">
        <f t="shared" si="6"/>
        <v>0</v>
      </c>
      <c r="AH15" s="84">
        <f t="shared" si="7"/>
        <v>0</v>
      </c>
    </row>
    <row r="16" spans="1:34" s="9" customFormat="1" ht="24.75" customHeight="1">
      <c r="A16" s="352">
        <v>5</v>
      </c>
      <c r="B16" s="361"/>
      <c r="C16" s="270"/>
      <c r="D16" s="360"/>
      <c r="E16" s="270"/>
      <c r="F16" s="57"/>
      <c r="G16" s="61"/>
      <c r="H16" s="59"/>
      <c r="I16" s="60"/>
      <c r="J16" s="75">
        <f t="shared" si="0"/>
        <v>0</v>
      </c>
      <c r="K16" s="60"/>
      <c r="L16" s="63"/>
      <c r="M16" s="59"/>
      <c r="N16" s="60"/>
      <c r="O16" s="75">
        <f t="shared" si="1"/>
        <v>0</v>
      </c>
      <c r="P16" s="60"/>
      <c r="Q16" s="63"/>
      <c r="R16" s="59"/>
      <c r="S16" s="60"/>
      <c r="T16" s="75">
        <f t="shared" si="2"/>
        <v>0</v>
      </c>
      <c r="U16" s="60"/>
      <c r="V16" s="63"/>
      <c r="W16" s="59"/>
      <c r="X16" s="60"/>
      <c r="Y16" s="72">
        <f t="shared" si="3"/>
        <v>0</v>
      </c>
      <c r="Z16" s="59"/>
      <c r="AA16" s="60"/>
      <c r="AB16" s="72">
        <f t="shared" si="4"/>
        <v>0</v>
      </c>
      <c r="AC16" s="57"/>
      <c r="AD16" s="62"/>
      <c r="AE16" s="61"/>
      <c r="AF16" s="82">
        <f t="shared" si="5"/>
        <v>0</v>
      </c>
      <c r="AG16" s="83">
        <f t="shared" si="6"/>
        <v>0</v>
      </c>
      <c r="AH16" s="84">
        <f t="shared" si="7"/>
        <v>0</v>
      </c>
    </row>
    <row r="17" spans="1:34" s="9" customFormat="1" ht="24.75" customHeight="1">
      <c r="A17" s="352">
        <v>6</v>
      </c>
      <c r="B17" s="361"/>
      <c r="C17" s="270"/>
      <c r="D17" s="360"/>
      <c r="E17" s="270"/>
      <c r="F17" s="57"/>
      <c r="G17" s="61"/>
      <c r="H17" s="59"/>
      <c r="I17" s="60"/>
      <c r="J17" s="75">
        <f t="shared" si="0"/>
        <v>0</v>
      </c>
      <c r="K17" s="60"/>
      <c r="L17" s="63"/>
      <c r="M17" s="59"/>
      <c r="N17" s="60"/>
      <c r="O17" s="75">
        <f t="shared" si="1"/>
        <v>0</v>
      </c>
      <c r="P17" s="60"/>
      <c r="Q17" s="63"/>
      <c r="R17" s="59"/>
      <c r="S17" s="60"/>
      <c r="T17" s="75">
        <f t="shared" si="2"/>
        <v>0</v>
      </c>
      <c r="U17" s="60"/>
      <c r="V17" s="63"/>
      <c r="W17" s="59"/>
      <c r="X17" s="60"/>
      <c r="Y17" s="72">
        <f t="shared" si="3"/>
        <v>0</v>
      </c>
      <c r="Z17" s="59"/>
      <c r="AA17" s="60"/>
      <c r="AB17" s="72">
        <f t="shared" si="4"/>
        <v>0</v>
      </c>
      <c r="AC17" s="57"/>
      <c r="AD17" s="62"/>
      <c r="AE17" s="61"/>
      <c r="AF17" s="82">
        <f t="shared" si="5"/>
        <v>0</v>
      </c>
      <c r="AG17" s="83">
        <f t="shared" si="6"/>
        <v>0</v>
      </c>
      <c r="AH17" s="84">
        <f t="shared" si="7"/>
        <v>0</v>
      </c>
    </row>
    <row r="18" spans="1:34" s="9" customFormat="1" ht="24.75" customHeight="1">
      <c r="A18" s="352">
        <v>7</v>
      </c>
      <c r="B18" s="361"/>
      <c r="C18" s="270"/>
      <c r="D18" s="360"/>
      <c r="E18" s="270"/>
      <c r="F18" s="57"/>
      <c r="G18" s="61"/>
      <c r="H18" s="59"/>
      <c r="I18" s="60"/>
      <c r="J18" s="75">
        <f t="shared" si="0"/>
        <v>0</v>
      </c>
      <c r="K18" s="60"/>
      <c r="L18" s="63"/>
      <c r="M18" s="59"/>
      <c r="N18" s="60"/>
      <c r="O18" s="75">
        <f t="shared" si="1"/>
        <v>0</v>
      </c>
      <c r="P18" s="60"/>
      <c r="Q18" s="63"/>
      <c r="R18" s="59"/>
      <c r="S18" s="60"/>
      <c r="T18" s="75">
        <f t="shared" si="2"/>
        <v>0</v>
      </c>
      <c r="U18" s="60"/>
      <c r="V18" s="63"/>
      <c r="W18" s="59"/>
      <c r="X18" s="60"/>
      <c r="Y18" s="72">
        <f t="shared" si="3"/>
        <v>0</v>
      </c>
      <c r="Z18" s="59"/>
      <c r="AA18" s="60"/>
      <c r="AB18" s="72">
        <f t="shared" si="4"/>
        <v>0</v>
      </c>
      <c r="AC18" s="57"/>
      <c r="AD18" s="62"/>
      <c r="AE18" s="61"/>
      <c r="AF18" s="82">
        <f t="shared" si="5"/>
        <v>0</v>
      </c>
      <c r="AG18" s="83">
        <f t="shared" si="6"/>
        <v>0</v>
      </c>
      <c r="AH18" s="84">
        <f t="shared" si="7"/>
        <v>0</v>
      </c>
    </row>
    <row r="19" spans="1:34" s="9" customFormat="1" ht="24.75" customHeight="1">
      <c r="A19" s="352">
        <v>8</v>
      </c>
      <c r="B19" s="361"/>
      <c r="C19" s="270"/>
      <c r="D19" s="360"/>
      <c r="E19" s="270"/>
      <c r="F19" s="57"/>
      <c r="G19" s="61"/>
      <c r="H19" s="59"/>
      <c r="I19" s="60"/>
      <c r="J19" s="75">
        <f t="shared" si="0"/>
        <v>0</v>
      </c>
      <c r="K19" s="60"/>
      <c r="L19" s="63"/>
      <c r="M19" s="59"/>
      <c r="N19" s="60"/>
      <c r="O19" s="75">
        <f t="shared" si="1"/>
        <v>0</v>
      </c>
      <c r="P19" s="60"/>
      <c r="Q19" s="63"/>
      <c r="R19" s="59"/>
      <c r="S19" s="60"/>
      <c r="T19" s="75">
        <f t="shared" si="2"/>
        <v>0</v>
      </c>
      <c r="U19" s="60"/>
      <c r="V19" s="63"/>
      <c r="W19" s="59"/>
      <c r="X19" s="60"/>
      <c r="Y19" s="72">
        <f t="shared" si="3"/>
        <v>0</v>
      </c>
      <c r="Z19" s="59"/>
      <c r="AA19" s="60"/>
      <c r="AB19" s="72">
        <f t="shared" si="4"/>
        <v>0</v>
      </c>
      <c r="AC19" s="57"/>
      <c r="AD19" s="62"/>
      <c r="AE19" s="61"/>
      <c r="AF19" s="82">
        <f t="shared" si="5"/>
        <v>0</v>
      </c>
      <c r="AG19" s="83">
        <f t="shared" si="6"/>
        <v>0</v>
      </c>
      <c r="AH19" s="84">
        <f t="shared" si="7"/>
        <v>0</v>
      </c>
    </row>
    <row r="20" spans="1:34" s="9" customFormat="1" ht="24.75" customHeight="1">
      <c r="A20" s="352">
        <v>9</v>
      </c>
      <c r="B20" s="361"/>
      <c r="C20" s="270"/>
      <c r="D20" s="360"/>
      <c r="E20" s="270"/>
      <c r="F20" s="57"/>
      <c r="G20" s="61"/>
      <c r="H20" s="59"/>
      <c r="I20" s="60"/>
      <c r="J20" s="75">
        <f t="shared" si="0"/>
        <v>0</v>
      </c>
      <c r="K20" s="60"/>
      <c r="L20" s="63"/>
      <c r="M20" s="59"/>
      <c r="N20" s="60"/>
      <c r="O20" s="75">
        <f t="shared" si="1"/>
        <v>0</v>
      </c>
      <c r="P20" s="60"/>
      <c r="Q20" s="63"/>
      <c r="R20" s="59"/>
      <c r="S20" s="60"/>
      <c r="T20" s="75">
        <f t="shared" si="2"/>
        <v>0</v>
      </c>
      <c r="U20" s="60"/>
      <c r="V20" s="63"/>
      <c r="W20" s="59"/>
      <c r="X20" s="60"/>
      <c r="Y20" s="72">
        <f t="shared" si="3"/>
        <v>0</v>
      </c>
      <c r="Z20" s="59"/>
      <c r="AA20" s="60"/>
      <c r="AB20" s="72">
        <f t="shared" si="4"/>
        <v>0</v>
      </c>
      <c r="AC20" s="57"/>
      <c r="AD20" s="62"/>
      <c r="AE20" s="61"/>
      <c r="AF20" s="82">
        <f t="shared" si="5"/>
        <v>0</v>
      </c>
      <c r="AG20" s="83">
        <f t="shared" si="6"/>
        <v>0</v>
      </c>
      <c r="AH20" s="84">
        <f t="shared" si="7"/>
        <v>0</v>
      </c>
    </row>
    <row r="21" spans="1:34" s="9" customFormat="1" ht="24.75" customHeight="1" thickBot="1">
      <c r="A21" s="353">
        <v>10</v>
      </c>
      <c r="B21" s="362"/>
      <c r="C21" s="273"/>
      <c r="D21" s="363"/>
      <c r="E21" s="273"/>
      <c r="F21" s="311"/>
      <c r="G21" s="67"/>
      <c r="H21" s="65"/>
      <c r="I21" s="66"/>
      <c r="J21" s="76">
        <f t="shared" si="0"/>
        <v>0</v>
      </c>
      <c r="K21" s="66"/>
      <c r="L21" s="312"/>
      <c r="M21" s="65"/>
      <c r="N21" s="66"/>
      <c r="O21" s="76">
        <f t="shared" si="1"/>
        <v>0</v>
      </c>
      <c r="P21" s="66"/>
      <c r="Q21" s="312"/>
      <c r="R21" s="65"/>
      <c r="S21" s="66"/>
      <c r="T21" s="76">
        <f t="shared" si="2"/>
        <v>0</v>
      </c>
      <c r="U21" s="66"/>
      <c r="V21" s="312"/>
      <c r="W21" s="65"/>
      <c r="X21" s="66"/>
      <c r="Y21" s="73">
        <f t="shared" si="3"/>
        <v>0</v>
      </c>
      <c r="Z21" s="65"/>
      <c r="AA21" s="66"/>
      <c r="AB21" s="73">
        <f t="shared" si="4"/>
        <v>0</v>
      </c>
      <c r="AC21" s="311"/>
      <c r="AD21" s="68"/>
      <c r="AE21" s="67"/>
      <c r="AF21" s="313">
        <f t="shared" si="5"/>
        <v>0</v>
      </c>
      <c r="AG21" s="314">
        <f t="shared" si="6"/>
        <v>0</v>
      </c>
      <c r="AH21" s="315">
        <f t="shared" si="7"/>
        <v>0</v>
      </c>
    </row>
    <row r="22" spans="1:34" ht="24.75" customHeight="1">
      <c r="A22" s="356" t="s">
        <v>15</v>
      </c>
      <c r="B22" s="316"/>
      <c r="C22" s="317"/>
      <c r="D22" s="317"/>
      <c r="E22" s="317"/>
      <c r="F22" s="318">
        <f>SUM(F12:F21)</f>
        <v>0</v>
      </c>
      <c r="G22" s="319">
        <f>SUM(G12:G21)</f>
        <v>0</v>
      </c>
      <c r="H22" s="320" t="s">
        <v>56</v>
      </c>
      <c r="I22" s="321" t="s">
        <v>56</v>
      </c>
      <c r="J22" s="322">
        <f>SUM(J12:J21)</f>
        <v>0</v>
      </c>
      <c r="K22" s="323">
        <f>SUM(K12:K21)</f>
        <v>0</v>
      </c>
      <c r="L22" s="324">
        <f>SUM(L12:L21)</f>
        <v>0</v>
      </c>
      <c r="M22" s="320" t="s">
        <v>56</v>
      </c>
      <c r="N22" s="321" t="s">
        <v>56</v>
      </c>
      <c r="O22" s="322">
        <f>SUM(O12:O21)</f>
        <v>0</v>
      </c>
      <c r="P22" s="323">
        <f>SUM(P12:P21)</f>
        <v>0</v>
      </c>
      <c r="Q22" s="324">
        <f>SUM(Q12:Q21)</f>
        <v>0</v>
      </c>
      <c r="R22" s="320" t="s">
        <v>56</v>
      </c>
      <c r="S22" s="321" t="s">
        <v>56</v>
      </c>
      <c r="T22" s="322">
        <f>SUM(T12:T21)</f>
        <v>0</v>
      </c>
      <c r="U22" s="323">
        <f>SUM(U12:U21)</f>
        <v>0</v>
      </c>
      <c r="V22" s="324">
        <f>SUM(V12:V21)</f>
        <v>0</v>
      </c>
      <c r="W22" s="320" t="s">
        <v>56</v>
      </c>
      <c r="X22" s="321" t="s">
        <v>56</v>
      </c>
      <c r="Y22" s="319">
        <f aca="true" t="shared" si="8" ref="Y22:AH22">SUM(Y12:Y21)</f>
        <v>0</v>
      </c>
      <c r="Z22" s="320" t="s">
        <v>56</v>
      </c>
      <c r="AA22" s="321" t="s">
        <v>56</v>
      </c>
      <c r="AB22" s="319">
        <f>SUM(AB12:AB21)</f>
        <v>0</v>
      </c>
      <c r="AC22" s="318">
        <f t="shared" si="8"/>
        <v>0</v>
      </c>
      <c r="AD22" s="322">
        <f t="shared" si="8"/>
        <v>0</v>
      </c>
      <c r="AE22" s="319">
        <f t="shared" si="8"/>
        <v>0</v>
      </c>
      <c r="AF22" s="318">
        <f t="shared" si="8"/>
        <v>0</v>
      </c>
      <c r="AG22" s="323">
        <f t="shared" si="8"/>
        <v>0</v>
      </c>
      <c r="AH22" s="324">
        <f t="shared" si="8"/>
        <v>0</v>
      </c>
    </row>
    <row r="23" spans="1:34" ht="24.75" customHeight="1" thickBot="1">
      <c r="A23" s="357" t="s">
        <v>16</v>
      </c>
      <c r="B23" s="325"/>
      <c r="C23" s="326"/>
      <c r="D23" s="326"/>
      <c r="E23" s="326"/>
      <c r="F23" s="430">
        <f>F22+(G22*1.5)</f>
        <v>0</v>
      </c>
      <c r="G23" s="429"/>
      <c r="H23" s="327" t="s">
        <v>56</v>
      </c>
      <c r="I23" s="328" t="s">
        <v>56</v>
      </c>
      <c r="J23" s="328" t="s">
        <v>56</v>
      </c>
      <c r="K23" s="430">
        <f>K22+(L22*1.5)</f>
        <v>0</v>
      </c>
      <c r="L23" s="429"/>
      <c r="M23" s="327" t="s">
        <v>56</v>
      </c>
      <c r="N23" s="328" t="s">
        <v>56</v>
      </c>
      <c r="O23" s="328" t="s">
        <v>56</v>
      </c>
      <c r="P23" s="430">
        <f>P22+(Q22*1.5)</f>
        <v>0</v>
      </c>
      <c r="Q23" s="429"/>
      <c r="R23" s="327" t="s">
        <v>56</v>
      </c>
      <c r="S23" s="328" t="s">
        <v>56</v>
      </c>
      <c r="T23" s="328" t="s">
        <v>56</v>
      </c>
      <c r="U23" s="430">
        <f>U22+(V22*1.5)</f>
        <v>0</v>
      </c>
      <c r="V23" s="429"/>
      <c r="W23" s="327" t="s">
        <v>56</v>
      </c>
      <c r="X23" s="328" t="s">
        <v>56</v>
      </c>
      <c r="Y23" s="329">
        <f>Y22</f>
        <v>0</v>
      </c>
      <c r="Z23" s="327" t="s">
        <v>56</v>
      </c>
      <c r="AA23" s="328" t="s">
        <v>56</v>
      </c>
      <c r="AB23" s="329">
        <f>AB22</f>
        <v>0</v>
      </c>
      <c r="AC23" s="330">
        <f>AC22</f>
        <v>0</v>
      </c>
      <c r="AD23" s="331">
        <f>AD22</f>
        <v>0</v>
      </c>
      <c r="AE23" s="329">
        <f>AE22</f>
        <v>0</v>
      </c>
      <c r="AF23" s="327" t="s">
        <v>56</v>
      </c>
      <c r="AG23" s="430">
        <f>AG22+(AH22*1.5)</f>
        <v>0</v>
      </c>
      <c r="AH23" s="429"/>
    </row>
    <row r="24" spans="1:34" ht="24.75" customHeight="1">
      <c r="A24" s="332"/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4" t="s">
        <v>29</v>
      </c>
      <c r="Y24" s="333"/>
      <c r="Z24" s="333"/>
      <c r="AA24" s="333"/>
      <c r="AB24" s="333"/>
      <c r="AC24" s="333"/>
      <c r="AD24" s="333"/>
      <c r="AE24" s="333"/>
      <c r="AF24" s="335"/>
      <c r="AG24" s="336">
        <f>'V_NST. - PRZYJĘTE '!Q23</f>
        <v>0</v>
      </c>
      <c r="AH24" s="337"/>
    </row>
    <row r="25" spans="1:34" ht="24.75" customHeight="1">
      <c r="A25" s="338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4" t="s">
        <v>30</v>
      </c>
      <c r="X25" s="203"/>
      <c r="Y25" s="203"/>
      <c r="Z25" s="203"/>
      <c r="AA25" s="203"/>
      <c r="AB25" s="203"/>
      <c r="AC25" s="203"/>
      <c r="AD25" s="203"/>
      <c r="AE25" s="203"/>
      <c r="AF25" s="205"/>
      <c r="AG25" s="199">
        <f>'VIA_NST. - PRZEKAZANE'!Q24</f>
        <v>0</v>
      </c>
      <c r="AH25" s="339"/>
    </row>
    <row r="26" spans="1:39" ht="24.75" customHeight="1">
      <c r="A26" s="34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1"/>
      <c r="V26" s="200"/>
      <c r="W26" s="200"/>
      <c r="X26" s="200"/>
      <c r="Y26" s="201" t="s">
        <v>19</v>
      </c>
      <c r="Z26" s="200"/>
      <c r="AA26" s="200"/>
      <c r="AB26" s="200"/>
      <c r="AC26" s="200"/>
      <c r="AD26" s="200"/>
      <c r="AE26" s="200"/>
      <c r="AF26" s="202"/>
      <c r="AG26" s="199">
        <f>'VIB_ NST. - UMOWY ZLEC.'!M22</f>
        <v>0</v>
      </c>
      <c r="AH26" s="339"/>
      <c r="AI26" s="2"/>
      <c r="AJ26" s="2"/>
      <c r="AK26" s="2"/>
      <c r="AL26" s="2"/>
      <c r="AM26" s="2"/>
    </row>
    <row r="27" spans="1:39" ht="24.75" customHeight="1" thickBot="1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3" t="s">
        <v>61</v>
      </c>
      <c r="X27" s="342"/>
      <c r="Y27" s="342"/>
      <c r="Z27" s="342"/>
      <c r="AA27" s="342"/>
      <c r="AB27" s="342"/>
      <c r="AC27" s="342"/>
      <c r="AD27" s="342"/>
      <c r="AE27" s="342"/>
      <c r="AF27" s="344"/>
      <c r="AG27" s="345">
        <f>AH23+AG24-AG25-AG26</f>
        <v>0</v>
      </c>
      <c r="AH27" s="346"/>
      <c r="AI27" s="2"/>
      <c r="AJ27" s="2"/>
      <c r="AK27" s="2"/>
      <c r="AL27" s="2"/>
      <c r="AM27" s="2"/>
    </row>
    <row r="28" spans="1:39" ht="11.25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2"/>
      <c r="AJ28" s="2"/>
      <c r="AK28" s="2"/>
      <c r="AL28" s="2"/>
      <c r="AM28" s="2"/>
    </row>
    <row r="29" spans="35:39" ht="11.25">
      <c r="AI29" s="2"/>
      <c r="AJ29" s="2"/>
      <c r="AK29" s="2"/>
      <c r="AL29" s="2"/>
      <c r="AM29" s="2"/>
    </row>
  </sheetData>
  <sheetProtection/>
  <printOptions horizontalCentered="1"/>
  <pageMargins left="0" right="0" top="0.1968503937007874" bottom="0" header="0.1968503937007874" footer="0.1968503937007874"/>
  <pageSetup fitToHeight="1" fitToWidth="1" horizontalDpi="600" verticalDpi="600" orientation="landscape" paperSize="9" scale="39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3"/>
  <sheetViews>
    <sheetView zoomScale="60" zoomScaleNormal="60" zoomScaleSheetLayoutView="90" zoomScalePageLayoutView="0" workbookViewId="0" topLeftCell="A1">
      <selection activeCell="A11" sqref="A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13" width="8.7109375" style="3" customWidth="1"/>
    <col min="14" max="15" width="12.7109375" style="3" customWidth="1"/>
    <col min="16" max="16" width="16.140625" style="3" customWidth="1"/>
    <col min="17" max="17" width="14.57421875" style="3" customWidth="1"/>
    <col min="18" max="18" width="10.7109375" style="3" customWidth="1"/>
    <col min="19" max="19" width="10.57421875" style="3" customWidth="1"/>
    <col min="20" max="20" width="50.8515625" style="3" customWidth="1"/>
    <col min="21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tr">
        <f>'I_PLAN_SPRAW. - STACJONARNE'!H6</f>
        <v>rok akademicki 2023/2024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134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20" ht="23.25" customHeight="1" thickBot="1">
      <c r="A10" s="137"/>
      <c r="B10" s="157"/>
      <c r="C10" s="157"/>
      <c r="D10" s="158"/>
      <c r="E10" s="159"/>
      <c r="F10" s="169" t="s">
        <v>5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208"/>
      <c r="T10" s="210"/>
    </row>
    <row r="11" spans="1:20" ht="48" customHeight="1">
      <c r="A11" s="438" t="s">
        <v>153</v>
      </c>
      <c r="B11" s="439" t="s">
        <v>130</v>
      </c>
      <c r="C11" s="439" t="s">
        <v>58</v>
      </c>
      <c r="D11" s="183" t="s">
        <v>121</v>
      </c>
      <c r="E11" s="436" t="s">
        <v>0</v>
      </c>
      <c r="F11" s="172" t="s">
        <v>2</v>
      </c>
      <c r="G11" s="209"/>
      <c r="H11" s="174" t="s">
        <v>3</v>
      </c>
      <c r="I11" s="209"/>
      <c r="J11" s="174" t="s">
        <v>7</v>
      </c>
      <c r="K11" s="209"/>
      <c r="L11" s="174" t="s">
        <v>116</v>
      </c>
      <c r="M11" s="209"/>
      <c r="N11" s="18" t="s">
        <v>146</v>
      </c>
      <c r="O11" s="18" t="s">
        <v>150</v>
      </c>
      <c r="P11" s="18" t="s">
        <v>57</v>
      </c>
      <c r="Q11" s="211" t="s">
        <v>8</v>
      </c>
      <c r="R11" s="216" t="s">
        <v>34</v>
      </c>
      <c r="S11" s="209"/>
      <c r="T11" s="431" t="s">
        <v>151</v>
      </c>
    </row>
    <row r="12" spans="1:20" s="9" customFormat="1" ht="28.5" customHeight="1" thickBot="1">
      <c r="A12" s="285"/>
      <c r="B12" s="286"/>
      <c r="C12" s="286"/>
      <c r="D12" s="437" t="s">
        <v>129</v>
      </c>
      <c r="E12" s="287"/>
      <c r="F12" s="288" t="s">
        <v>10</v>
      </c>
      <c r="G12" s="289" t="s">
        <v>62</v>
      </c>
      <c r="H12" s="289" t="s">
        <v>10</v>
      </c>
      <c r="I12" s="289" t="s">
        <v>62</v>
      </c>
      <c r="J12" s="289" t="s">
        <v>10</v>
      </c>
      <c r="K12" s="289" t="s">
        <v>62</v>
      </c>
      <c r="L12" s="289" t="s">
        <v>10</v>
      </c>
      <c r="M12" s="289" t="s">
        <v>62</v>
      </c>
      <c r="N12" s="289" t="s">
        <v>10</v>
      </c>
      <c r="O12" s="289" t="s">
        <v>10</v>
      </c>
      <c r="P12" s="289" t="s">
        <v>10</v>
      </c>
      <c r="Q12" s="290"/>
      <c r="R12" s="291" t="s">
        <v>10</v>
      </c>
      <c r="S12" s="291" t="s">
        <v>62</v>
      </c>
      <c r="T12" s="292"/>
    </row>
    <row r="13" spans="1:20" s="9" customFormat="1" ht="30" customHeight="1">
      <c r="A13" s="284">
        <v>1</v>
      </c>
      <c r="B13" s="238"/>
      <c r="C13" s="238"/>
      <c r="D13" s="238"/>
      <c r="E13" s="239"/>
      <c r="F13" s="235"/>
      <c r="G13" s="236"/>
      <c r="H13" s="236"/>
      <c r="I13" s="236"/>
      <c r="J13" s="236"/>
      <c r="K13" s="236"/>
      <c r="L13" s="236"/>
      <c r="M13" s="236"/>
      <c r="N13" s="236"/>
      <c r="O13" s="245"/>
      <c r="P13" s="245"/>
      <c r="Q13" s="296">
        <f>SUM(F13:P13)</f>
        <v>0</v>
      </c>
      <c r="R13" s="297">
        <f>F13+H13+J13+L13+N13+O13+P13</f>
        <v>0</v>
      </c>
      <c r="S13" s="298">
        <f>G13+I13+K13+M13</f>
        <v>0</v>
      </c>
      <c r="T13" s="293"/>
    </row>
    <row r="14" spans="1:20" s="9" customFormat="1" ht="30" customHeight="1">
      <c r="A14" s="8">
        <v>2</v>
      </c>
      <c r="B14" s="36"/>
      <c r="C14" s="36"/>
      <c r="D14" s="36"/>
      <c r="E14" s="45"/>
      <c r="F14" s="117"/>
      <c r="G14" s="32"/>
      <c r="H14" s="32"/>
      <c r="I14" s="32"/>
      <c r="J14" s="32"/>
      <c r="K14" s="32"/>
      <c r="L14" s="32"/>
      <c r="M14" s="32"/>
      <c r="N14" s="32"/>
      <c r="O14" s="50"/>
      <c r="P14" s="50"/>
      <c r="Q14" s="299">
        <f aca="true" t="shared" si="0" ref="Q14:Q21">SUM(F14:P14)</f>
        <v>0</v>
      </c>
      <c r="R14" s="88">
        <f aca="true" t="shared" si="1" ref="R14:R21">F14+H14+J14+L14+N14+O14+P14</f>
        <v>0</v>
      </c>
      <c r="S14" s="300">
        <f aca="true" t="shared" si="2" ref="S14:S21">G14+I14+K14+M14</f>
        <v>0</v>
      </c>
      <c r="T14" s="294"/>
    </row>
    <row r="15" spans="1:20" s="9" customFormat="1" ht="30" customHeight="1">
      <c r="A15" s="8">
        <v>3</v>
      </c>
      <c r="B15" s="36"/>
      <c r="C15" s="36"/>
      <c r="D15" s="36"/>
      <c r="E15" s="45"/>
      <c r="F15" s="117"/>
      <c r="G15" s="32"/>
      <c r="H15" s="32"/>
      <c r="I15" s="32"/>
      <c r="J15" s="32"/>
      <c r="K15" s="32"/>
      <c r="L15" s="32"/>
      <c r="M15" s="32"/>
      <c r="N15" s="32"/>
      <c r="O15" s="50"/>
      <c r="P15" s="50"/>
      <c r="Q15" s="299">
        <f t="shared" si="0"/>
        <v>0</v>
      </c>
      <c r="R15" s="88">
        <f t="shared" si="1"/>
        <v>0</v>
      </c>
      <c r="S15" s="300">
        <f t="shared" si="2"/>
        <v>0</v>
      </c>
      <c r="T15" s="294"/>
    </row>
    <row r="16" spans="1:20" s="9" customFormat="1" ht="30" customHeight="1">
      <c r="A16" s="8">
        <v>4</v>
      </c>
      <c r="B16" s="36"/>
      <c r="C16" s="36"/>
      <c r="D16" s="36"/>
      <c r="E16" s="45"/>
      <c r="F16" s="117"/>
      <c r="G16" s="32"/>
      <c r="H16" s="32"/>
      <c r="I16" s="32"/>
      <c r="J16" s="32"/>
      <c r="K16" s="32"/>
      <c r="L16" s="32"/>
      <c r="M16" s="32"/>
      <c r="N16" s="32"/>
      <c r="O16" s="50"/>
      <c r="P16" s="50"/>
      <c r="Q16" s="299">
        <f t="shared" si="0"/>
        <v>0</v>
      </c>
      <c r="R16" s="88">
        <f t="shared" si="1"/>
        <v>0</v>
      </c>
      <c r="S16" s="300">
        <f t="shared" si="2"/>
        <v>0</v>
      </c>
      <c r="T16" s="294"/>
    </row>
    <row r="17" spans="1:20" s="9" customFormat="1" ht="30" customHeight="1">
      <c r="A17" s="8">
        <v>5</v>
      </c>
      <c r="B17" s="36"/>
      <c r="C17" s="36"/>
      <c r="D17" s="36"/>
      <c r="E17" s="45"/>
      <c r="F17" s="117"/>
      <c r="G17" s="32"/>
      <c r="H17" s="32"/>
      <c r="I17" s="32"/>
      <c r="J17" s="32"/>
      <c r="K17" s="32"/>
      <c r="L17" s="32"/>
      <c r="M17" s="32"/>
      <c r="N17" s="32"/>
      <c r="O17" s="50"/>
      <c r="P17" s="50"/>
      <c r="Q17" s="299">
        <f t="shared" si="0"/>
        <v>0</v>
      </c>
      <c r="R17" s="88">
        <f t="shared" si="1"/>
        <v>0</v>
      </c>
      <c r="S17" s="300">
        <f t="shared" si="2"/>
        <v>0</v>
      </c>
      <c r="T17" s="294"/>
    </row>
    <row r="18" spans="1:20" s="9" customFormat="1" ht="30" customHeight="1">
      <c r="A18" s="8">
        <v>6</v>
      </c>
      <c r="B18" s="36"/>
      <c r="C18" s="36"/>
      <c r="D18" s="36"/>
      <c r="E18" s="45"/>
      <c r="F18" s="117"/>
      <c r="G18" s="32"/>
      <c r="H18" s="32"/>
      <c r="I18" s="32"/>
      <c r="J18" s="32"/>
      <c r="K18" s="32"/>
      <c r="L18" s="32"/>
      <c r="M18" s="32"/>
      <c r="N18" s="32"/>
      <c r="O18" s="50"/>
      <c r="P18" s="50"/>
      <c r="Q18" s="299">
        <f t="shared" si="0"/>
        <v>0</v>
      </c>
      <c r="R18" s="88">
        <f t="shared" si="1"/>
        <v>0</v>
      </c>
      <c r="S18" s="300">
        <f t="shared" si="2"/>
        <v>0</v>
      </c>
      <c r="T18" s="294"/>
    </row>
    <row r="19" spans="1:20" s="9" customFormat="1" ht="30" customHeight="1">
      <c r="A19" s="8">
        <v>7</v>
      </c>
      <c r="B19" s="36"/>
      <c r="C19" s="36"/>
      <c r="D19" s="36"/>
      <c r="E19" s="45"/>
      <c r="F19" s="117"/>
      <c r="G19" s="32"/>
      <c r="H19" s="32"/>
      <c r="I19" s="32"/>
      <c r="J19" s="32"/>
      <c r="K19" s="32"/>
      <c r="L19" s="32"/>
      <c r="M19" s="32"/>
      <c r="N19" s="32"/>
      <c r="O19" s="50"/>
      <c r="P19" s="50"/>
      <c r="Q19" s="299">
        <f t="shared" si="0"/>
        <v>0</v>
      </c>
      <c r="R19" s="88">
        <f t="shared" si="1"/>
        <v>0</v>
      </c>
      <c r="S19" s="300">
        <f t="shared" si="2"/>
        <v>0</v>
      </c>
      <c r="T19" s="294"/>
    </row>
    <row r="20" spans="1:20" s="9" customFormat="1" ht="30" customHeight="1">
      <c r="A20" s="8">
        <v>8</v>
      </c>
      <c r="B20" s="36"/>
      <c r="C20" s="36"/>
      <c r="D20" s="36"/>
      <c r="E20" s="45"/>
      <c r="F20" s="117"/>
      <c r="G20" s="32"/>
      <c r="H20" s="32"/>
      <c r="I20" s="32"/>
      <c r="J20" s="32"/>
      <c r="K20" s="32"/>
      <c r="L20" s="32"/>
      <c r="M20" s="32"/>
      <c r="N20" s="32"/>
      <c r="O20" s="50"/>
      <c r="P20" s="50"/>
      <c r="Q20" s="299">
        <f t="shared" si="0"/>
        <v>0</v>
      </c>
      <c r="R20" s="88">
        <f t="shared" si="1"/>
        <v>0</v>
      </c>
      <c r="S20" s="300">
        <f t="shared" si="2"/>
        <v>0</v>
      </c>
      <c r="T20" s="294"/>
    </row>
    <row r="21" spans="1:20" s="9" customFormat="1" ht="30" customHeight="1" thickBot="1">
      <c r="A21" s="10">
        <v>9</v>
      </c>
      <c r="B21" s="42"/>
      <c r="C21" s="42"/>
      <c r="D21" s="42"/>
      <c r="E21" s="121"/>
      <c r="F21" s="118"/>
      <c r="G21" s="34"/>
      <c r="H21" s="34"/>
      <c r="I21" s="34"/>
      <c r="J21" s="34"/>
      <c r="K21" s="34"/>
      <c r="L21" s="34"/>
      <c r="M21" s="34"/>
      <c r="N21" s="34"/>
      <c r="O21" s="246"/>
      <c r="P21" s="246"/>
      <c r="Q21" s="301">
        <f t="shared" si="0"/>
        <v>0</v>
      </c>
      <c r="R21" s="302">
        <f t="shared" si="1"/>
        <v>0</v>
      </c>
      <c r="S21" s="303">
        <f t="shared" si="2"/>
        <v>0</v>
      </c>
      <c r="T21" s="295"/>
    </row>
    <row r="22" spans="1:20" ht="45" customHeight="1" thickBot="1">
      <c r="A22" s="184" t="s">
        <v>14</v>
      </c>
      <c r="B22" s="185"/>
      <c r="C22" s="185"/>
      <c r="D22" s="185"/>
      <c r="E22" s="186"/>
      <c r="F22" s="122">
        <f aca="true" t="shared" si="3" ref="F22:P22">SUM(F13:F21)</f>
        <v>0</v>
      </c>
      <c r="G22" s="85">
        <f t="shared" si="3"/>
        <v>0</v>
      </c>
      <c r="H22" s="85">
        <f t="shared" si="3"/>
        <v>0</v>
      </c>
      <c r="I22" s="85">
        <f t="shared" si="3"/>
        <v>0</v>
      </c>
      <c r="J22" s="85">
        <f t="shared" si="3"/>
        <v>0</v>
      </c>
      <c r="K22" s="85">
        <f t="shared" si="3"/>
        <v>0</v>
      </c>
      <c r="L22" s="85">
        <f>SUM(L13:L21)</f>
        <v>0</v>
      </c>
      <c r="M22" s="85">
        <f>SUM(M13:M21)</f>
        <v>0</v>
      </c>
      <c r="N22" s="85">
        <f t="shared" si="3"/>
        <v>0</v>
      </c>
      <c r="O22" s="85">
        <f t="shared" si="3"/>
        <v>0</v>
      </c>
      <c r="P22" s="85">
        <f t="shared" si="3"/>
        <v>0</v>
      </c>
      <c r="Q22" s="80">
        <f>SUM(Q13:Q21)</f>
        <v>0</v>
      </c>
      <c r="R22" s="86">
        <f>SUM(R13:R21)</f>
        <v>0</v>
      </c>
      <c r="S22" s="86">
        <f>SUM(S13:S21)</f>
        <v>0</v>
      </c>
      <c r="T22" s="55" t="s">
        <v>56</v>
      </c>
    </row>
    <row r="23" spans="1:20" s="13" customFormat="1" ht="45" customHeight="1" thickBot="1">
      <c r="A23" s="184" t="s">
        <v>26</v>
      </c>
      <c r="B23" s="185"/>
      <c r="C23" s="185"/>
      <c r="D23" s="185"/>
      <c r="E23" s="186"/>
      <c r="F23" s="212">
        <f>F22+1.5*G22</f>
        <v>0</v>
      </c>
      <c r="G23" s="213"/>
      <c r="H23" s="213">
        <f>H22+1.5*I22</f>
        <v>0</v>
      </c>
      <c r="I23" s="213"/>
      <c r="J23" s="213">
        <f>J22+1.5*K22</f>
        <v>0</v>
      </c>
      <c r="K23" s="213"/>
      <c r="L23" s="213">
        <f>L22+1.5*M22</f>
        <v>0</v>
      </c>
      <c r="M23" s="213"/>
      <c r="N23" s="213">
        <f>N22</f>
        <v>0</v>
      </c>
      <c r="O23" s="214">
        <f>O22</f>
        <v>0</v>
      </c>
      <c r="P23" s="214">
        <f>P22</f>
        <v>0</v>
      </c>
      <c r="Q23" s="43">
        <f>F23+H23+J23+L23+N23+O23+P23</f>
        <v>0</v>
      </c>
      <c r="R23" s="214">
        <f>R22+1.5*S22</f>
        <v>0</v>
      </c>
      <c r="S23" s="212"/>
      <c r="T23" s="56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8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4"/>
  <sheetViews>
    <sheetView zoomScale="60" zoomScaleNormal="60" zoomScaleSheetLayoutView="90" zoomScalePageLayoutView="0" workbookViewId="0" topLeftCell="A1">
      <selection activeCell="T11" sqref="T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13" width="8.7109375" style="3" customWidth="1"/>
    <col min="14" max="14" width="13.57421875" style="3" customWidth="1"/>
    <col min="15" max="15" width="14.421875" style="3" customWidth="1"/>
    <col min="16" max="16" width="13.57421875" style="3" customWidth="1"/>
    <col min="17" max="19" width="8.7109375" style="3" customWidth="1"/>
    <col min="20" max="20" width="39.28125" style="3" customWidth="1"/>
    <col min="21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135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20" ht="23.25" customHeight="1" thickBot="1">
      <c r="A10" s="179"/>
      <c r="B10" s="150"/>
      <c r="C10" s="150"/>
      <c r="D10" s="150"/>
      <c r="E10" s="434"/>
      <c r="F10" s="171" t="s">
        <v>5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223"/>
    </row>
    <row r="11" spans="1:20" ht="45" customHeight="1">
      <c r="A11" s="438" t="s">
        <v>153</v>
      </c>
      <c r="B11" s="218" t="s">
        <v>130</v>
      </c>
      <c r="C11" s="183" t="s">
        <v>58</v>
      </c>
      <c r="D11" s="183" t="s">
        <v>120</v>
      </c>
      <c r="E11" s="436" t="s">
        <v>0</v>
      </c>
      <c r="F11" s="172" t="s">
        <v>2</v>
      </c>
      <c r="G11" s="173"/>
      <c r="H11" s="174" t="s">
        <v>3</v>
      </c>
      <c r="I11" s="173"/>
      <c r="J11" s="174" t="s">
        <v>7</v>
      </c>
      <c r="K11" s="173"/>
      <c r="L11" s="174" t="s">
        <v>116</v>
      </c>
      <c r="M11" s="173"/>
      <c r="N11" s="175" t="s">
        <v>146</v>
      </c>
      <c r="O11" s="175" t="s">
        <v>150</v>
      </c>
      <c r="P11" s="25" t="s">
        <v>57</v>
      </c>
      <c r="Q11" s="176" t="s">
        <v>8</v>
      </c>
      <c r="R11" s="178" t="s">
        <v>34</v>
      </c>
      <c r="S11" s="221"/>
      <c r="T11" s="432" t="s">
        <v>152</v>
      </c>
    </row>
    <row r="12" spans="1:20" s="9" customFormat="1" ht="30.75" customHeight="1">
      <c r="A12" s="180"/>
      <c r="B12" s="182"/>
      <c r="C12" s="182"/>
      <c r="D12" s="217" t="s">
        <v>129</v>
      </c>
      <c r="E12" s="435"/>
      <c r="F12" s="116" t="s">
        <v>10</v>
      </c>
      <c r="G12" s="18" t="s">
        <v>62</v>
      </c>
      <c r="H12" s="18" t="s">
        <v>10</v>
      </c>
      <c r="I12" s="18" t="s">
        <v>62</v>
      </c>
      <c r="J12" s="18" t="s">
        <v>10</v>
      </c>
      <c r="K12" s="18" t="s">
        <v>62</v>
      </c>
      <c r="L12" s="18" t="s">
        <v>10</v>
      </c>
      <c r="M12" s="18" t="s">
        <v>62</v>
      </c>
      <c r="N12" s="18" t="s">
        <v>10</v>
      </c>
      <c r="O12" s="18" t="s">
        <v>10</v>
      </c>
      <c r="P12" s="18" t="s">
        <v>10</v>
      </c>
      <c r="Q12" s="177"/>
      <c r="R12" s="18" t="s">
        <v>10</v>
      </c>
      <c r="S12" s="222" t="s">
        <v>62</v>
      </c>
      <c r="T12" s="170"/>
    </row>
    <row r="13" spans="1:20" s="9" customFormat="1" ht="30" customHeight="1">
      <c r="A13" s="8">
        <v>1</v>
      </c>
      <c r="B13" s="36"/>
      <c r="C13" s="36"/>
      <c r="D13" s="36"/>
      <c r="E13" s="45"/>
      <c r="F13" s="11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89">
        <f>SUM(F13:P13)</f>
        <v>0</v>
      </c>
      <c r="R13" s="88">
        <f>F13+H13+J13+L13+N13+O13+P13</f>
        <v>0</v>
      </c>
      <c r="S13" s="88">
        <f>G13+I13+K13+M13</f>
        <v>0</v>
      </c>
      <c r="T13" s="19"/>
    </row>
    <row r="14" spans="1:20" s="9" customFormat="1" ht="30" customHeight="1">
      <c r="A14" s="8">
        <v>2</v>
      </c>
      <c r="B14" s="36"/>
      <c r="C14" s="36"/>
      <c r="D14" s="36"/>
      <c r="E14" s="45"/>
      <c r="F14" s="117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89">
        <f aca="true" t="shared" si="0" ref="Q14:Q22">SUM(F14:P14)</f>
        <v>0</v>
      </c>
      <c r="R14" s="88">
        <f aca="true" t="shared" si="1" ref="R14:R22">F14+H14+J14+L14+N14+O14+P14</f>
        <v>0</v>
      </c>
      <c r="S14" s="88">
        <f aca="true" t="shared" si="2" ref="S14:S22">G14+I14+K14+M14</f>
        <v>0</v>
      </c>
      <c r="T14" s="19"/>
    </row>
    <row r="15" spans="1:20" s="9" customFormat="1" ht="30" customHeight="1">
      <c r="A15" s="8">
        <v>3</v>
      </c>
      <c r="B15" s="36"/>
      <c r="C15" s="36"/>
      <c r="D15" s="36"/>
      <c r="E15" s="45"/>
      <c r="F15" s="117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89">
        <f t="shared" si="0"/>
        <v>0</v>
      </c>
      <c r="R15" s="88">
        <f t="shared" si="1"/>
        <v>0</v>
      </c>
      <c r="S15" s="88">
        <f t="shared" si="2"/>
        <v>0</v>
      </c>
      <c r="T15" s="19"/>
    </row>
    <row r="16" spans="1:20" s="9" customFormat="1" ht="30" customHeight="1">
      <c r="A16" s="8">
        <v>4</v>
      </c>
      <c r="B16" s="36"/>
      <c r="C16" s="36"/>
      <c r="D16" s="36"/>
      <c r="E16" s="45"/>
      <c r="F16" s="11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89">
        <f t="shared" si="0"/>
        <v>0</v>
      </c>
      <c r="R16" s="88">
        <f t="shared" si="1"/>
        <v>0</v>
      </c>
      <c r="S16" s="88">
        <f t="shared" si="2"/>
        <v>0</v>
      </c>
      <c r="T16" s="19"/>
    </row>
    <row r="17" spans="1:20" s="9" customFormat="1" ht="30" customHeight="1">
      <c r="A17" s="8">
        <v>5</v>
      </c>
      <c r="B17" s="36"/>
      <c r="C17" s="36"/>
      <c r="D17" s="36"/>
      <c r="E17" s="45"/>
      <c r="F17" s="11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>
        <f t="shared" si="0"/>
        <v>0</v>
      </c>
      <c r="R17" s="88">
        <f t="shared" si="1"/>
        <v>0</v>
      </c>
      <c r="S17" s="88">
        <f t="shared" si="2"/>
        <v>0</v>
      </c>
      <c r="T17" s="19"/>
    </row>
    <row r="18" spans="1:20" s="9" customFormat="1" ht="30" customHeight="1">
      <c r="A18" s="8">
        <v>6</v>
      </c>
      <c r="B18" s="36"/>
      <c r="C18" s="36"/>
      <c r="D18" s="36"/>
      <c r="E18" s="45"/>
      <c r="F18" s="11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89">
        <f t="shared" si="0"/>
        <v>0</v>
      </c>
      <c r="R18" s="88">
        <f t="shared" si="1"/>
        <v>0</v>
      </c>
      <c r="S18" s="88">
        <f t="shared" si="2"/>
        <v>0</v>
      </c>
      <c r="T18" s="19"/>
    </row>
    <row r="19" spans="1:20" s="9" customFormat="1" ht="30" customHeight="1">
      <c r="A19" s="8">
        <v>7</v>
      </c>
      <c r="B19" s="36"/>
      <c r="C19" s="36"/>
      <c r="D19" s="36"/>
      <c r="E19" s="45"/>
      <c r="F19" s="11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89">
        <f t="shared" si="0"/>
        <v>0</v>
      </c>
      <c r="R19" s="88">
        <f t="shared" si="1"/>
        <v>0</v>
      </c>
      <c r="S19" s="88">
        <f t="shared" si="2"/>
        <v>0</v>
      </c>
      <c r="T19" s="19"/>
    </row>
    <row r="20" spans="1:20" s="9" customFormat="1" ht="30" customHeight="1">
      <c r="A20" s="8">
        <v>8</v>
      </c>
      <c r="B20" s="36"/>
      <c r="C20" s="36"/>
      <c r="D20" s="36"/>
      <c r="E20" s="45"/>
      <c r="F20" s="11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89">
        <f t="shared" si="0"/>
        <v>0</v>
      </c>
      <c r="R20" s="88">
        <f t="shared" si="1"/>
        <v>0</v>
      </c>
      <c r="S20" s="88">
        <f t="shared" si="2"/>
        <v>0</v>
      </c>
      <c r="T20" s="19"/>
    </row>
    <row r="21" spans="1:20" s="9" customFormat="1" ht="30" customHeight="1">
      <c r="A21" s="8">
        <v>9</v>
      </c>
      <c r="B21" s="42"/>
      <c r="C21" s="42"/>
      <c r="D21" s="42"/>
      <c r="E21" s="121"/>
      <c r="F21" s="11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89">
        <f t="shared" si="0"/>
        <v>0</v>
      </c>
      <c r="R21" s="88">
        <f t="shared" si="1"/>
        <v>0</v>
      </c>
      <c r="S21" s="88">
        <f t="shared" si="2"/>
        <v>0</v>
      </c>
      <c r="T21" s="20"/>
    </row>
    <row r="22" spans="1:20" s="9" customFormat="1" ht="30" customHeight="1" thickBot="1">
      <c r="A22" s="10">
        <v>10</v>
      </c>
      <c r="B22" s="42"/>
      <c r="C22" s="42"/>
      <c r="D22" s="42"/>
      <c r="E22" s="121"/>
      <c r="F22" s="11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89">
        <f t="shared" si="0"/>
        <v>0</v>
      </c>
      <c r="R22" s="88">
        <f t="shared" si="1"/>
        <v>0</v>
      </c>
      <c r="S22" s="88">
        <f t="shared" si="2"/>
        <v>0</v>
      </c>
      <c r="T22" s="20"/>
    </row>
    <row r="23" spans="1:20" ht="45" customHeight="1" thickBot="1">
      <c r="A23" s="224"/>
      <c r="B23" s="225"/>
      <c r="C23" s="225"/>
      <c r="D23" s="225" t="s">
        <v>14</v>
      </c>
      <c r="E23" s="226"/>
      <c r="F23" s="122">
        <f aca="true" t="shared" si="3" ref="F23:P23">SUM(F13:F22)</f>
        <v>0</v>
      </c>
      <c r="G23" s="85">
        <f t="shared" si="3"/>
        <v>0</v>
      </c>
      <c r="H23" s="85">
        <f t="shared" si="3"/>
        <v>0</v>
      </c>
      <c r="I23" s="85">
        <f t="shared" si="3"/>
        <v>0</v>
      </c>
      <c r="J23" s="85">
        <f t="shared" si="3"/>
        <v>0</v>
      </c>
      <c r="K23" s="85">
        <f t="shared" si="3"/>
        <v>0</v>
      </c>
      <c r="L23" s="85">
        <f>SUM(L13:L22)</f>
        <v>0</v>
      </c>
      <c r="M23" s="85">
        <f>SUM(M13:M22)</f>
        <v>0</v>
      </c>
      <c r="N23" s="85">
        <f>SUM(N13:N22)</f>
        <v>0</v>
      </c>
      <c r="O23" s="85">
        <f>SUM(O13:O22)</f>
        <v>0</v>
      </c>
      <c r="P23" s="85">
        <f t="shared" si="3"/>
        <v>0</v>
      </c>
      <c r="Q23" s="85">
        <f>SUM(Q13:Q22)</f>
        <v>0</v>
      </c>
      <c r="R23" s="86">
        <f>SUM(R13:R22)</f>
        <v>0</v>
      </c>
      <c r="S23" s="86">
        <f>SUM(S13:S22)</f>
        <v>0</v>
      </c>
      <c r="T23" s="55" t="s">
        <v>56</v>
      </c>
    </row>
    <row r="24" spans="1:20" s="13" customFormat="1" ht="45" customHeight="1" thickBot="1">
      <c r="A24" s="184" t="s">
        <v>26</v>
      </c>
      <c r="B24" s="185"/>
      <c r="C24" s="185"/>
      <c r="D24" s="185"/>
      <c r="E24" s="186"/>
      <c r="F24" s="212">
        <f>F23+1.5*G23</f>
        <v>0</v>
      </c>
      <c r="G24" s="213"/>
      <c r="H24" s="213">
        <f>H23+1.5*I23</f>
        <v>0</v>
      </c>
      <c r="I24" s="213"/>
      <c r="J24" s="213">
        <f>J23+1.5*K23</f>
        <v>0</v>
      </c>
      <c r="K24" s="213"/>
      <c r="L24" s="213">
        <f>L23+1.5*M23</f>
        <v>0</v>
      </c>
      <c r="M24" s="213"/>
      <c r="N24" s="213">
        <f>N23</f>
        <v>0</v>
      </c>
      <c r="O24" s="212">
        <f>O23</f>
        <v>0</v>
      </c>
      <c r="P24" s="87">
        <f>P23</f>
        <v>0</v>
      </c>
      <c r="Q24" s="44">
        <f>F24+H24+J24+L24+N24+O24+P24</f>
        <v>0</v>
      </c>
      <c r="R24" s="220">
        <f>R23+1.5*S23</f>
        <v>0</v>
      </c>
      <c r="S24" s="212"/>
      <c r="T24" s="56" t="s">
        <v>56</v>
      </c>
    </row>
  </sheetData>
  <sheetProtection/>
  <printOptions horizontalCentered="1"/>
  <pageMargins left="0.1968503937007874" right="0.1968503937007874" top="0.7874015748031497" bottom="0.5905511811023623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2"/>
  <sheetViews>
    <sheetView zoomScale="60" zoomScaleNormal="60" zoomScaleSheetLayoutView="90" zoomScalePageLayoutView="0" workbookViewId="0" topLeftCell="A1">
      <selection activeCell="A11" sqref="A11"/>
    </sheetView>
  </sheetViews>
  <sheetFormatPr defaultColWidth="9.140625" defaultRowHeight="12.75"/>
  <cols>
    <col min="1" max="1" width="4.421875" style="1" bestFit="1" customWidth="1"/>
    <col min="2" max="2" width="57.00390625" style="1" customWidth="1"/>
    <col min="3" max="3" width="24.28125" style="1" customWidth="1"/>
    <col min="4" max="4" width="14.7109375" style="1" customWidth="1"/>
    <col min="5" max="5" width="10.00390625" style="1" customWidth="1"/>
    <col min="6" max="9" width="15.7109375" style="1" customWidth="1"/>
    <col min="10" max="11" width="16.8515625" style="1" customWidth="1"/>
    <col min="12" max="13" width="15.7109375" style="1" customWidth="1"/>
    <col min="14" max="14" width="32.57421875" style="1" customWidth="1"/>
    <col min="15" max="16384" width="9.140625" style="1" customWidth="1"/>
  </cols>
  <sheetData>
    <row r="1" s="3" customFormat="1" ht="11.25">
      <c r="B1" s="21"/>
    </row>
    <row r="2" spans="1:14" s="3" customFormat="1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s="3" customFormat="1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s="3" customFormat="1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s="3" customFormat="1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3" customFormat="1" ht="18" customHeight="1">
      <c r="A6" s="21"/>
      <c r="B6" s="23"/>
      <c r="D6" s="188" t="str">
        <f>'I_PLAN_SPRAW. - STACJONARNE'!H6</f>
        <v>rok akademicki 2023/2024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s="3" customFormat="1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s="3" customFormat="1" ht="23.25">
      <c r="A8" s="146"/>
      <c r="B8" s="233" t="s">
        <v>136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s="3" customFormat="1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6.75" customHeight="1">
      <c r="A10" s="137"/>
      <c r="B10" s="150"/>
      <c r="C10" s="150"/>
      <c r="D10" s="158" t="s">
        <v>121</v>
      </c>
      <c r="E10" s="149"/>
      <c r="F10" s="165" t="s">
        <v>5</v>
      </c>
      <c r="G10" s="148"/>
      <c r="H10" s="148"/>
      <c r="I10" s="148"/>
      <c r="J10" s="148"/>
      <c r="K10" s="148"/>
      <c r="L10" s="148"/>
      <c r="M10" s="148"/>
      <c r="N10" s="159"/>
    </row>
    <row r="11" spans="1:14" ht="66.75" customHeight="1">
      <c r="A11" s="167" t="s">
        <v>153</v>
      </c>
      <c r="B11" s="219" t="s">
        <v>130</v>
      </c>
      <c r="C11" s="166" t="s">
        <v>58</v>
      </c>
      <c r="D11" s="304" t="s">
        <v>144</v>
      </c>
      <c r="E11" s="168" t="s">
        <v>0</v>
      </c>
      <c r="F11" s="116" t="s">
        <v>2</v>
      </c>
      <c r="G11" s="18" t="s">
        <v>3</v>
      </c>
      <c r="H11" s="18" t="s">
        <v>7</v>
      </c>
      <c r="I11" s="18" t="s">
        <v>116</v>
      </c>
      <c r="J11" s="18" t="s">
        <v>146</v>
      </c>
      <c r="K11" s="18" t="s">
        <v>150</v>
      </c>
      <c r="L11" s="25" t="s">
        <v>57</v>
      </c>
      <c r="M11" s="26" t="s">
        <v>8</v>
      </c>
      <c r="N11" s="168" t="s">
        <v>18</v>
      </c>
    </row>
    <row r="12" spans="1:14" s="40" customFormat="1" ht="30" customHeight="1">
      <c r="A12" s="39">
        <v>1</v>
      </c>
      <c r="B12" s="35"/>
      <c r="C12" s="36"/>
      <c r="D12" s="36"/>
      <c r="E12" s="45"/>
      <c r="F12" s="117"/>
      <c r="G12" s="32"/>
      <c r="H12" s="32"/>
      <c r="I12" s="32"/>
      <c r="J12" s="32"/>
      <c r="K12" s="32"/>
      <c r="L12" s="32"/>
      <c r="M12" s="79">
        <f>SUM(F12:L12)</f>
        <v>0</v>
      </c>
      <c r="N12" s="37"/>
    </row>
    <row r="13" spans="1:14" s="40" customFormat="1" ht="30" customHeight="1">
      <c r="A13" s="39">
        <v>2</v>
      </c>
      <c r="B13" s="36"/>
      <c r="C13" s="36"/>
      <c r="D13" s="36"/>
      <c r="E13" s="45"/>
      <c r="F13" s="117"/>
      <c r="G13" s="32"/>
      <c r="H13" s="32"/>
      <c r="I13" s="32"/>
      <c r="J13" s="32"/>
      <c r="K13" s="32"/>
      <c r="L13" s="32"/>
      <c r="M13" s="79">
        <f aca="true" t="shared" si="0" ref="M13:M21">SUM(F13:L13)</f>
        <v>0</v>
      </c>
      <c r="N13" s="38"/>
    </row>
    <row r="14" spans="1:14" s="40" customFormat="1" ht="30" customHeight="1">
      <c r="A14" s="39">
        <v>3</v>
      </c>
      <c r="B14" s="36"/>
      <c r="C14" s="36"/>
      <c r="D14" s="36"/>
      <c r="E14" s="45"/>
      <c r="F14" s="117"/>
      <c r="G14" s="32"/>
      <c r="H14" s="32"/>
      <c r="I14" s="32"/>
      <c r="J14" s="32"/>
      <c r="K14" s="32"/>
      <c r="L14" s="32"/>
      <c r="M14" s="79">
        <f t="shared" si="0"/>
        <v>0</v>
      </c>
      <c r="N14" s="38"/>
    </row>
    <row r="15" spans="1:14" s="40" customFormat="1" ht="30" customHeight="1">
      <c r="A15" s="39">
        <v>4</v>
      </c>
      <c r="B15" s="36"/>
      <c r="C15" s="36"/>
      <c r="D15" s="36"/>
      <c r="E15" s="45"/>
      <c r="F15" s="117"/>
      <c r="G15" s="32"/>
      <c r="H15" s="32"/>
      <c r="I15" s="32"/>
      <c r="J15" s="32"/>
      <c r="K15" s="32"/>
      <c r="L15" s="32"/>
      <c r="M15" s="79">
        <f t="shared" si="0"/>
        <v>0</v>
      </c>
      <c r="N15" s="38"/>
    </row>
    <row r="16" spans="1:14" s="40" customFormat="1" ht="30" customHeight="1">
      <c r="A16" s="39">
        <v>5</v>
      </c>
      <c r="B16" s="36"/>
      <c r="C16" s="36"/>
      <c r="D16" s="36"/>
      <c r="E16" s="45"/>
      <c r="F16" s="117"/>
      <c r="G16" s="32"/>
      <c r="H16" s="32"/>
      <c r="I16" s="32"/>
      <c r="J16" s="32"/>
      <c r="K16" s="32"/>
      <c r="L16" s="32"/>
      <c r="M16" s="79">
        <f t="shared" si="0"/>
        <v>0</v>
      </c>
      <c r="N16" s="38"/>
    </row>
    <row r="17" spans="1:14" s="40" customFormat="1" ht="30" customHeight="1">
      <c r="A17" s="39">
        <v>6</v>
      </c>
      <c r="B17" s="36"/>
      <c r="C17" s="36"/>
      <c r="D17" s="36"/>
      <c r="E17" s="45"/>
      <c r="F17" s="117"/>
      <c r="G17" s="32"/>
      <c r="H17" s="32"/>
      <c r="I17" s="32"/>
      <c r="J17" s="32"/>
      <c r="K17" s="32"/>
      <c r="L17" s="32"/>
      <c r="M17" s="79">
        <f t="shared" si="0"/>
        <v>0</v>
      </c>
      <c r="N17" s="38"/>
    </row>
    <row r="18" spans="1:14" s="40" customFormat="1" ht="30" customHeight="1">
      <c r="A18" s="39">
        <v>7</v>
      </c>
      <c r="B18" s="36"/>
      <c r="C18" s="36"/>
      <c r="D18" s="36"/>
      <c r="E18" s="45"/>
      <c r="F18" s="117"/>
      <c r="G18" s="32"/>
      <c r="H18" s="32"/>
      <c r="I18" s="32"/>
      <c r="J18" s="32"/>
      <c r="K18" s="32"/>
      <c r="L18" s="32"/>
      <c r="M18" s="79">
        <f t="shared" si="0"/>
        <v>0</v>
      </c>
      <c r="N18" s="38"/>
    </row>
    <row r="19" spans="1:14" s="40" customFormat="1" ht="30" customHeight="1">
      <c r="A19" s="39">
        <v>8</v>
      </c>
      <c r="B19" s="36"/>
      <c r="C19" s="36"/>
      <c r="D19" s="36"/>
      <c r="E19" s="45"/>
      <c r="F19" s="117"/>
      <c r="G19" s="32"/>
      <c r="H19" s="32"/>
      <c r="I19" s="32"/>
      <c r="J19" s="32"/>
      <c r="K19" s="32"/>
      <c r="L19" s="32"/>
      <c r="M19" s="79">
        <f t="shared" si="0"/>
        <v>0</v>
      </c>
      <c r="N19" s="38"/>
    </row>
    <row r="20" spans="1:14" s="40" customFormat="1" ht="30" customHeight="1">
      <c r="A20" s="39">
        <v>9</v>
      </c>
      <c r="B20" s="36"/>
      <c r="C20" s="36"/>
      <c r="D20" s="36"/>
      <c r="E20" s="45"/>
      <c r="F20" s="117"/>
      <c r="G20" s="32"/>
      <c r="H20" s="32"/>
      <c r="I20" s="32"/>
      <c r="J20" s="32"/>
      <c r="K20" s="32"/>
      <c r="L20" s="32"/>
      <c r="M20" s="79">
        <f t="shared" si="0"/>
        <v>0</v>
      </c>
      <c r="N20" s="38"/>
    </row>
    <row r="21" spans="1:14" s="40" customFormat="1" ht="30" customHeight="1" thickBot="1">
      <c r="A21" s="49">
        <v>10</v>
      </c>
      <c r="B21" s="42"/>
      <c r="C21" s="42"/>
      <c r="D21" s="42"/>
      <c r="E21" s="121"/>
      <c r="F21" s="118"/>
      <c r="G21" s="34"/>
      <c r="H21" s="34"/>
      <c r="I21" s="34"/>
      <c r="J21" s="34"/>
      <c r="K21" s="34"/>
      <c r="L21" s="34"/>
      <c r="M21" s="79">
        <f t="shared" si="0"/>
        <v>0</v>
      </c>
      <c r="N21" s="38"/>
    </row>
    <row r="22" spans="1:14" s="40" customFormat="1" ht="45" customHeight="1" thickBot="1">
      <c r="A22" s="184" t="s">
        <v>14</v>
      </c>
      <c r="B22" s="185"/>
      <c r="C22" s="185"/>
      <c r="D22" s="185"/>
      <c r="E22" s="186"/>
      <c r="F22" s="120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0">
        <f t="shared" si="1"/>
        <v>0</v>
      </c>
      <c r="M22" s="48">
        <f>SUM(M12:M21)</f>
        <v>0</v>
      </c>
      <c r="N22" s="41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4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Boczek</dc:creator>
  <cp:keywords/>
  <dc:description/>
  <cp:lastModifiedBy>Lipiński Paweł</cp:lastModifiedBy>
  <cp:lastPrinted>2024-04-09T11:34:45Z</cp:lastPrinted>
  <dcterms:created xsi:type="dcterms:W3CDTF">2011-06-02T12:36:04Z</dcterms:created>
  <dcterms:modified xsi:type="dcterms:W3CDTF">2024-04-09T11:47:08Z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638774600</vt:i4>
  </property>
  <property fmtid="{D5CDD505-2E9C-101B-9397-08002B2CF9AE}" pid="3" name="_EmailSubject">
    <vt:lpwstr>druki do dydaktyki</vt:lpwstr>
  </property>
  <property fmtid="{D5CDD505-2E9C-101B-9397-08002B2CF9AE}" pid="4" name="_AuthorEmail">
    <vt:lpwstr>malgorzata.drenda@us.edu.pl</vt:lpwstr>
  </property>
  <property fmtid="{D5CDD505-2E9C-101B-9397-08002B2CF9AE}" pid="5" name="_AuthorEmailDisplayName">
    <vt:lpwstr>Małgorzata Drenda</vt:lpwstr>
  </property>
  <property fmtid="{D5CDD505-2E9C-101B-9397-08002B2CF9AE}" pid="6" name="_ReviewingToolsShownOnce">
    <vt:lpwstr/>
  </property>
</Properties>
</file>